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kamat_k\Downloads\"/>
    </mc:Choice>
  </mc:AlternateContent>
  <xr:revisionPtr revIDLastSave="0" documentId="13_ncr:1_{A8D4A635-9993-42CF-BAC9-77FD3BD277C9}" xr6:coauthVersionLast="47" xr6:coauthVersionMax="47" xr10:uidLastSave="{00000000-0000-0000-0000-000000000000}"/>
  <bookViews>
    <workbookView xWindow="-120" yWindow="-120" windowWidth="29040" windowHeight="15720" tabRatio="848" xr2:uid="{00000000-000D-0000-FFFF-FFFF00000000}"/>
  </bookViews>
  <sheets>
    <sheet name="ผังรหัสบัญชี" sheetId="23" r:id="rId1"/>
    <sheet name="บัญชีรับ-จ่าย(กระแส)" sheetId="12" r:id="rId2"/>
    <sheet name="บัญชีรับ-จ่าย(ออมทรัพย์)" sheetId="25" r:id="rId3"/>
    <sheet name="งบกระทบยอด(กระแส)" sheetId="21" r:id="rId4"/>
    <sheet name="งบกระทบยอด(ออมทรัพย์)" sheetId="24" r:id="rId5"/>
    <sheet name="งบแสดงผลการดำเนินงาน" sheetId="15" r:id="rId6"/>
    <sheet name="งบแสดงฐานะการเงิน" sheetId="14" r:id="rId7"/>
  </sheets>
  <definedNames>
    <definedName name="_xlnm._FilterDatabase" localSheetId="1" hidden="1">'บัญชีรับ-จ่าย(กระแส)'!$A$5:$H$5</definedName>
    <definedName name="_xlnm._FilterDatabase" localSheetId="2" hidden="1">'บัญชีรับ-จ่าย(ออมทรัพย์)'!$A$5:$H$5</definedName>
    <definedName name="_xlnm._FilterDatabase" localSheetId="0" hidden="1">ผังรหัสบัญชี!$A$1:$G$39</definedName>
    <definedName name="_xlnm.Print_Area" localSheetId="3">'งบกระทบยอด(กระแส)'!$A$1:$X$64</definedName>
    <definedName name="_xlnm.Print_Area" localSheetId="4">'งบกระทบยอด(ออมทรัพย์)'!$A$1:$X$64</definedName>
    <definedName name="_xlnm.Print_Area" localSheetId="1">'บัญชีรับ-จ่าย(กระแส)'!$A$1:$H$36</definedName>
    <definedName name="_xlnm.Print_Area" localSheetId="2">'บัญชีรับ-จ่าย(ออมทรัพย์)'!$A$1:$H$36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5" l="1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36" i="15"/>
  <c r="C35" i="15"/>
  <c r="C34" i="15"/>
  <c r="C33" i="15"/>
  <c r="C32" i="15"/>
  <c r="C31" i="15"/>
  <c r="C30" i="15"/>
  <c r="C29" i="15"/>
  <c r="C27" i="15"/>
  <c r="C26" i="15"/>
  <c r="C25" i="15"/>
  <c r="C24" i="15"/>
  <c r="C23" i="15"/>
  <c r="C22" i="15"/>
  <c r="C28" i="15"/>
  <c r="C8" i="25"/>
  <c r="C7" i="25"/>
  <c r="C9" i="14"/>
  <c r="C8" i="14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6" i="25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6" i="12"/>
  <c r="C12" i="14"/>
  <c r="G7" i="25"/>
  <c r="G8" i="25" s="1"/>
  <c r="G9" i="25" s="1"/>
  <c r="G10" i="25" s="1"/>
  <c r="G11" i="25" s="1"/>
  <c r="G12" i="25" s="1"/>
  <c r="G13" i="25" s="1"/>
  <c r="G14" i="25" s="1"/>
  <c r="G15" i="25" s="1"/>
  <c r="G16" i="25" s="1"/>
  <c r="G17" i="25" s="1"/>
  <c r="G18" i="25" s="1"/>
  <c r="G19" i="25" s="1"/>
  <c r="G20" i="25" s="1"/>
  <c r="G21" i="25" s="1"/>
  <c r="G22" i="25" s="1"/>
  <c r="G23" i="25" s="1"/>
  <c r="G24" i="25" s="1"/>
  <c r="G25" i="25" s="1"/>
  <c r="G26" i="25" s="1"/>
  <c r="G27" i="25" s="1"/>
  <c r="G28" i="25" s="1"/>
  <c r="G29" i="25" s="1"/>
  <c r="G30" i="25" s="1"/>
  <c r="C7" i="14" s="1"/>
  <c r="G7" i="12"/>
  <c r="G8" i="12" s="1"/>
  <c r="G9" i="12" s="1"/>
  <c r="G10" i="12" s="1"/>
  <c r="G11" i="12" s="1"/>
  <c r="G12" i="12" s="1"/>
  <c r="G13" i="12" s="1"/>
  <c r="G14" i="12" s="1"/>
  <c r="G15" i="12" s="1"/>
  <c r="G16" i="12" s="1"/>
  <c r="G17" i="12" s="1"/>
  <c r="G18" i="12" s="1"/>
  <c r="G19" i="12" s="1"/>
  <c r="G20" i="12" s="1"/>
  <c r="G21" i="12" s="1"/>
  <c r="G22" i="12" s="1"/>
  <c r="G23" i="12" s="1"/>
  <c r="G24" i="12" s="1"/>
  <c r="G25" i="12" s="1"/>
  <c r="G26" i="12" s="1"/>
  <c r="G27" i="12" s="1"/>
  <c r="G28" i="12" s="1"/>
  <c r="G29" i="12" s="1"/>
  <c r="G30" i="12" s="1"/>
  <c r="C5" i="14" s="1"/>
  <c r="E7" i="21" l="1"/>
  <c r="E7" i="24"/>
  <c r="B23" i="15" l="1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8" i="15"/>
  <c r="B6" i="15"/>
  <c r="B7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2" i="15"/>
  <c r="B5" i="15"/>
  <c r="C10" i="14"/>
  <c r="E15" i="24"/>
  <c r="E10" i="24"/>
  <c r="E17" i="24" s="1"/>
  <c r="H3" i="24" l="1"/>
  <c r="H6" i="24" s="1"/>
  <c r="E15" i="21"/>
  <c r="E10" i="21"/>
  <c r="E17" i="21" l="1"/>
  <c r="H3" i="21" l="1"/>
  <c r="H6" i="21" s="1"/>
  <c r="D36" i="15"/>
  <c r="D20" i="15"/>
  <c r="D37" i="15" l="1"/>
  <c r="C13" i="14" s="1"/>
  <c r="C14" i="14" s="1"/>
</calcChain>
</file>

<file path=xl/sharedStrings.xml><?xml version="1.0" encoding="utf-8"?>
<sst xmlns="http://schemas.openxmlformats.org/spreadsheetml/2006/main" count="127" uniqueCount="68">
  <si>
    <t>รายการ</t>
  </si>
  <si>
    <t>รับ</t>
  </si>
  <si>
    <t>จ่าย</t>
  </si>
  <si>
    <t>คงเหลือ</t>
  </si>
  <si>
    <t>หมายเหตุ</t>
  </si>
  <si>
    <t>ยอดยกมา</t>
  </si>
  <si>
    <t>วัน/เดือน/ปี</t>
  </si>
  <si>
    <t>รหัสบัญชี</t>
  </si>
  <si>
    <t>ชื่อบัญชี</t>
  </si>
  <si>
    <t>รายได้ดอกเบี้ยเงินฝากธนาคาร</t>
  </si>
  <si>
    <t>รายได้บริจาค</t>
  </si>
  <si>
    <t>รายได้อื่น</t>
  </si>
  <si>
    <t>ค่าใช้จ่ายทุนการศึกษา</t>
  </si>
  <si>
    <t>ค่าใช้จ่ายในการจัดโครงการ</t>
  </si>
  <si>
    <t>ค่าใช้จ่ายอื่น</t>
  </si>
  <si>
    <t>ค่าธรรมเนียม</t>
  </si>
  <si>
    <t xml:space="preserve">งบแสดงฐานะการเงิน (งบดุล) </t>
  </si>
  <si>
    <t xml:space="preserve">ณ วันที่............................................... </t>
  </si>
  <si>
    <t>งบแสดงผลการดำเนินงาน (งบรายได้-ค่าใช้จ่าย)</t>
  </si>
  <si>
    <t xml:space="preserve">รายได้  </t>
  </si>
  <si>
    <t>ค่าใช้จ่าย</t>
  </si>
  <si>
    <t>สินทรัพย์</t>
  </si>
  <si>
    <t>รวมสินทรัพย์</t>
  </si>
  <si>
    <t>ค่าวัสดุ</t>
  </si>
  <si>
    <t>ค่าใช้จ่ายในการประชุม</t>
  </si>
  <si>
    <t>ผลต่าง</t>
  </si>
  <si>
    <t>บาท</t>
  </si>
  <si>
    <t>หัก</t>
  </si>
  <si>
    <t>หน่วยงานบันทึกเงินฝากสูงไป</t>
  </si>
  <si>
    <t>บวก</t>
  </si>
  <si>
    <t xml:space="preserve">เงินฝากที่ไม่ทราบชื่อผู้ฝาก </t>
  </si>
  <si>
    <t>ยอดคงเหลือตามใบแจ้งยอดธนาคาร (Bank Statement)</t>
  </si>
  <si>
    <t>ณ วันที่  ...............................................</t>
  </si>
  <si>
    <t>ค่าธรรมเนียมธนาคาร</t>
  </si>
  <si>
    <t>เงินฝากระหว่างทาง</t>
  </si>
  <si>
    <t>เช็คที่ผู้มีสิทธิยังไม่ได้นำไปขึ้นเงิน</t>
  </si>
  <si>
    <t>หน่วยงานบันทึกจ่ายเงินสูงไป</t>
  </si>
  <si>
    <t>ดอกเบี้ยรับ</t>
  </si>
  <si>
    <t xml:space="preserve">ยอดคงเหลือตามใบแจ้งยอดธนาคาร </t>
  </si>
  <si>
    <t>งบกระทบยอดเงินฝากธนาคาร</t>
  </si>
  <si>
    <t>ค่าใช้จ่ายเกี่ยวกับบุคคลากร</t>
  </si>
  <si>
    <t>ยอดคงเหลือตามบัญชีรับ - จ่าย</t>
  </si>
  <si>
    <t>รายได้ที่ได้รับจากมหาวิทยาลัย - วิจัย</t>
  </si>
  <si>
    <t>รายได้ที่ได้รับจากมหาวิทยาลัย - บริการวิชาการ</t>
  </si>
  <si>
    <t>รายได้เงินอุดหนุนจากหน่วยงานภายนอก</t>
  </si>
  <si>
    <t>ธนาคารXXXXX - กระแสรายวัน XXX-X-XXXXX-X</t>
  </si>
  <si>
    <t>ธนาคารXXXXX - ออมทรัพย์ XXX-X-XXXXX-X</t>
  </si>
  <si>
    <t>กำไร(ขาดทุน) สะสมของหน่วยงาน</t>
  </si>
  <si>
    <t>กำไร(ขาดทุน) ประจำปีของหน่วยงาน</t>
  </si>
  <si>
    <t>หน่วยงาน....................................................................</t>
  </si>
  <si>
    <t>ธนาคาร............................................................ ชื่อบัญชี ..................................................... เลขที่บัญชี .........................................................</t>
  </si>
  <si>
    <t>รหัสบัญชี ....................................... ชื่อบัญชี ..........................................................................</t>
  </si>
  <si>
    <t>หน่วยงาน...................................................</t>
  </si>
  <si>
    <t>หน่วยงาน.......................................................</t>
  </si>
  <si>
    <t>........................................................ กับ รหัสบัญชี ................................................</t>
  </si>
  <si>
    <t>หน่วยงาน........................................................</t>
  </si>
  <si>
    <t>กำไร(ขาดทุน)สะสมของหน่วยงาน</t>
  </si>
  <si>
    <t>รวมส่วนทุนของหน่วยงาน</t>
  </si>
  <si>
    <t>ส่วนทุนของหน่วยงาน</t>
  </si>
  <si>
    <t>บัญชีรับ - จ่าย เงินฝากธนาคาร ประเภท กระแสรายวัน</t>
  </si>
  <si>
    <t>บัญชีรับ - จ่าย เงินฝากธนาคาร ประเภท ออมทรัพย์</t>
  </si>
  <si>
    <t>เงินคงเหลือทั้งสิ้น</t>
  </si>
  <si>
    <t>ผู้จัดทำ .....................................................</t>
  </si>
  <si>
    <t>(…………………………………………………………)</t>
  </si>
  <si>
    <t>ตำแหน่ง …………………………………………………….</t>
  </si>
  <si>
    <t>รายได้ที่ได้รับจากมหาวิทยาลัย - เงินสนับสนุนภารกิจ</t>
  </si>
  <si>
    <t>ลูกหนี้ - เงินยืม</t>
  </si>
  <si>
    <t>**คือกรณียืมเงินไปดำเนินการก่อน แล้วจึงเบิกเงินจากมหาวิทยาลัยมาคืน ไม่ใช่ค่าใช้จ่ายของหน่วยงาน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</si>
</sst>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1070000]d/m/yy;@"/>
    <numFmt numFmtId="165" formatCode="d\-mmm\-yyyy"/>
    <numFmt numFmtId="166" formatCode="_(* #,##0.00_);_(* \(#,##0.00\);_(* &quot;-&quot;??_);_(@_)"/>
  </numFmts>
  <fonts count="2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2"/>
      <color rgb="FF000000"/>
      <name val="Microsoft Sans Serif"/>
      <family val="2"/>
    </font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u val="singleAccounting"/>
      <sz val="16"/>
      <name val="TH SarabunPSK"/>
      <family val="2"/>
    </font>
    <font>
      <sz val="16"/>
      <name val="TH SarabunPSK"/>
      <family val="2"/>
    </font>
    <font>
      <sz val="11"/>
      <color rgb="FF000000"/>
      <name val="Calibri"/>
      <family val="2"/>
      <scheme val="minor"/>
    </font>
    <font>
      <b/>
      <u/>
      <sz val="16"/>
      <name val="TH SarabunPSK"/>
      <family val="2"/>
    </font>
    <font>
      <u val="singleAccounting"/>
      <sz val="16"/>
      <name val="TH SarabunPSK"/>
      <family val="2"/>
    </font>
    <font>
      <b/>
      <u val="doubleAccounting"/>
      <sz val="16"/>
      <name val="TH SarabunPSK"/>
      <family val="2"/>
    </font>
    <font>
      <b/>
      <u val="double"/>
      <sz val="16"/>
      <name val="TH SarabunPSK"/>
      <family val="2"/>
    </font>
    <font>
      <u val="singleAccounting"/>
      <sz val="16"/>
      <color theme="1"/>
      <name val="TH SarabunPSK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b/>
      <u val="singleAccounting"/>
      <sz val="16"/>
      <color theme="1"/>
      <name val="TH SarabunPSK"/>
      <family val="2"/>
    </font>
    <font>
      <b/>
      <u val="doubleAccounting"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u val="singleAccounting"/>
      <sz val="16"/>
      <color rgb="FF000000"/>
      <name val="TH SarabunPSK"/>
      <family val="2"/>
    </font>
    <font>
      <b/>
      <u val="doubleAccounting"/>
      <sz val="16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 applyAlignment="0"/>
    <xf numFmtId="0" fontId="3" fillId="0" borderId="0"/>
    <xf numFmtId="166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" fillId="0" borderId="0"/>
    <xf numFmtId="0" fontId="16" fillId="0" borderId="0"/>
  </cellStyleXfs>
  <cellXfs count="100">
    <xf numFmtId="0" fontId="0" fillId="0" borderId="0" xfId="0"/>
    <xf numFmtId="0" fontId="5" fillId="0" borderId="0" xfId="3" applyFont="1"/>
    <xf numFmtId="0" fontId="5" fillId="0" borderId="0" xfId="3" applyFont="1" applyAlignment="1">
      <alignment horizontal="left"/>
    </xf>
    <xf numFmtId="166" fontId="5" fillId="0" borderId="0" xfId="3" applyNumberFormat="1" applyFont="1"/>
    <xf numFmtId="4" fontId="5" fillId="0" borderId="0" xfId="3" applyNumberFormat="1" applyFont="1"/>
    <xf numFmtId="166" fontId="5" fillId="3" borderId="0" xfId="3" applyNumberFormat="1" applyFont="1" applyFill="1"/>
    <xf numFmtId="166" fontId="5" fillId="2" borderId="0" xfId="3" applyNumberFormat="1" applyFont="1" applyFill="1"/>
    <xf numFmtId="0" fontId="6" fillId="0" borderId="0" xfId="3" applyFont="1" applyAlignment="1">
      <alignment horizontal="left"/>
    </xf>
    <xf numFmtId="0" fontId="6" fillId="0" borderId="0" xfId="3" applyFont="1"/>
    <xf numFmtId="166" fontId="6" fillId="0" borderId="0" xfId="4" applyFont="1"/>
    <xf numFmtId="166" fontId="7" fillId="0" borderId="0" xfId="4" applyFont="1" applyAlignment="1">
      <alignment horizontal="center"/>
    </xf>
    <xf numFmtId="166" fontId="6" fillId="0" borderId="0" xfId="4" applyFont="1" applyAlignment="1">
      <alignment horizontal="center"/>
    </xf>
    <xf numFmtId="166" fontId="5" fillId="2" borderId="0" xfId="4" applyFont="1" applyFill="1"/>
    <xf numFmtId="166" fontId="8" fillId="0" borderId="0" xfId="4" applyFont="1"/>
    <xf numFmtId="43" fontId="5" fillId="0" borderId="0" xfId="5" applyFont="1"/>
    <xf numFmtId="0" fontId="10" fillId="0" borderId="0" xfId="3" applyFont="1" applyAlignment="1">
      <alignment horizontal="left"/>
    </xf>
    <xf numFmtId="166" fontId="11" fillId="0" borderId="0" xfId="3" applyNumberFormat="1" applyFont="1"/>
    <xf numFmtId="166" fontId="8" fillId="0" borderId="0" xfId="4" applyFont="1" applyBorder="1"/>
    <xf numFmtId="166" fontId="11" fillId="0" borderId="0" xfId="4" applyFont="1" applyBorder="1"/>
    <xf numFmtId="43" fontId="5" fillId="0" borderId="0" xfId="3" applyNumberFormat="1" applyFont="1"/>
    <xf numFmtId="166" fontId="5" fillId="0" borderId="0" xfId="4" applyFont="1"/>
    <xf numFmtId="0" fontId="8" fillId="0" borderId="0" xfId="3" applyFont="1"/>
    <xf numFmtId="0" fontId="8" fillId="0" borderId="0" xfId="3" applyFont="1" applyAlignment="1">
      <alignment horizontal="left"/>
    </xf>
    <xf numFmtId="166" fontId="12" fillId="0" borderId="0" xfId="4" applyFont="1" applyBorder="1"/>
    <xf numFmtId="166" fontId="13" fillId="0" borderId="0" xfId="4" applyFont="1" applyBorder="1"/>
    <xf numFmtId="166" fontId="14" fillId="2" borderId="0" xfId="4" applyFont="1" applyFill="1"/>
    <xf numFmtId="166" fontId="8" fillId="0" borderId="0" xfId="3" applyNumberFormat="1" applyFont="1"/>
    <xf numFmtId="0" fontId="6" fillId="0" borderId="0" xfId="3" applyFont="1" applyAlignment="1">
      <alignment horizontal="center"/>
    </xf>
    <xf numFmtId="166" fontId="8" fillId="0" borderId="0" xfId="4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4" fillId="0" borderId="0" xfId="0" applyFont="1"/>
    <xf numFmtId="164" fontId="4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/>
    </xf>
    <xf numFmtId="43" fontId="21" fillId="0" borderId="1" xfId="0" applyNumberFormat="1" applyFont="1" applyBorder="1" applyAlignment="1">
      <alignment horizontal="center" vertical="top"/>
    </xf>
    <xf numFmtId="165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43" fontId="22" fillId="0" borderId="1" xfId="0" applyNumberFormat="1" applyFont="1" applyBorder="1" applyAlignment="1">
      <alignment vertical="top"/>
    </xf>
    <xf numFmtId="0" fontId="23" fillId="0" borderId="1" xfId="0" applyFont="1" applyBorder="1"/>
    <xf numFmtId="165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23" fillId="0" borderId="1" xfId="0" applyFont="1" applyBorder="1" applyAlignment="1">
      <alignment wrapText="1"/>
    </xf>
    <xf numFmtId="43" fontId="22" fillId="0" borderId="1" xfId="0" applyNumberFormat="1" applyFont="1" applyBorder="1"/>
    <xf numFmtId="165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20" fillId="4" borderId="1" xfId="0" applyFont="1" applyFill="1" applyBorder="1" applyAlignment="1">
      <alignment horizontal="center"/>
    </xf>
    <xf numFmtId="43" fontId="22" fillId="4" borderId="1" xfId="0" applyNumberFormat="1" applyFont="1" applyFill="1" applyBorder="1"/>
    <xf numFmtId="43" fontId="22" fillId="4" borderId="1" xfId="0" applyNumberFormat="1" applyFont="1" applyFill="1" applyBorder="1" applyAlignment="1">
      <alignment vertical="top"/>
    </xf>
    <xf numFmtId="0" fontId="23" fillId="4" borderId="1" xfId="0" applyFont="1" applyFill="1" applyBorder="1"/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3" fontId="22" fillId="0" borderId="0" xfId="0" applyNumberFormat="1" applyFont="1"/>
    <xf numFmtId="43" fontId="22" fillId="0" borderId="0" xfId="0" applyNumberFormat="1" applyFont="1" applyAlignment="1">
      <alignment vertical="top"/>
    </xf>
    <xf numFmtId="0" fontId="23" fillId="0" borderId="0" xfId="0" applyFont="1"/>
    <xf numFmtId="16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wrapText="1"/>
    </xf>
    <xf numFmtId="49" fontId="5" fillId="4" borderId="1" xfId="0" applyNumberFormat="1" applyFont="1" applyFill="1" applyBorder="1" applyAlignment="1">
      <alignment horizontal="left" wrapText="1"/>
    </xf>
    <xf numFmtId="49" fontId="5" fillId="0" borderId="0" xfId="0" applyNumberFormat="1" applyFont="1" applyAlignment="1">
      <alignment horizontal="left" wrapText="1"/>
    </xf>
    <xf numFmtId="0" fontId="4" fillId="0" borderId="0" xfId="2" applyFont="1"/>
    <xf numFmtId="0" fontId="4" fillId="0" borderId="0" xfId="2" applyFont="1" applyAlignment="1">
      <alignment horizontal="center"/>
    </xf>
    <xf numFmtId="43" fontId="4" fillId="0" borderId="0" xfId="1" applyFont="1"/>
    <xf numFmtId="43" fontId="24" fillId="0" borderId="0" xfId="1" applyFont="1"/>
    <xf numFmtId="43" fontId="4" fillId="0" borderId="0" xfId="2" applyNumberFormat="1" applyFont="1"/>
    <xf numFmtId="43" fontId="24" fillId="0" borderId="0" xfId="2" applyNumberFormat="1" applyFont="1"/>
    <xf numFmtId="43" fontId="25" fillId="0" borderId="0" xfId="1" applyFont="1"/>
    <xf numFmtId="0" fontId="5" fillId="0" borderId="0" xfId="2" applyFont="1" applyAlignment="1">
      <alignment horizontal="center"/>
    </xf>
    <xf numFmtId="0" fontId="5" fillId="0" borderId="0" xfId="2" applyFont="1"/>
    <xf numFmtId="0" fontId="5" fillId="0" borderId="0" xfId="2" applyFont="1" applyAlignment="1">
      <alignment horizontal="left"/>
    </xf>
    <xf numFmtId="0" fontId="26" fillId="0" borderId="0" xfId="2" applyFont="1"/>
    <xf numFmtId="0" fontId="26" fillId="0" borderId="0" xfId="2" applyFont="1" applyAlignment="1">
      <alignment horizontal="center"/>
    </xf>
    <xf numFmtId="43" fontId="17" fillId="0" borderId="0" xfId="2" applyNumberFormat="1" applyFont="1"/>
    <xf numFmtId="43" fontId="27" fillId="0" borderId="0" xfId="2" applyNumberFormat="1" applyFont="1"/>
    <xf numFmtId="43" fontId="4" fillId="0" borderId="0" xfId="0" applyNumberFormat="1" applyFont="1"/>
    <xf numFmtId="43" fontId="25" fillId="0" borderId="0" xfId="0" applyNumberFormat="1" applyFont="1"/>
    <xf numFmtId="43" fontId="5" fillId="0" borderId="0" xfId="0" applyNumberFormat="1" applyFont="1"/>
    <xf numFmtId="43" fontId="26" fillId="0" borderId="0" xfId="2" applyNumberFormat="1" applyFont="1"/>
    <xf numFmtId="43" fontId="28" fillId="0" borderId="0" xfId="2" applyNumberFormat="1" applyFont="1"/>
    <xf numFmtId="0" fontId="17" fillId="0" borderId="0" xfId="2" applyFont="1"/>
    <xf numFmtId="0" fontId="17" fillId="0" borderId="0" xfId="2" applyFont="1" applyAlignment="1">
      <alignment horizontal="center"/>
    </xf>
    <xf numFmtId="0" fontId="17" fillId="0" borderId="0" xfId="2" applyFont="1" applyAlignment="1">
      <alignment horizontal="left"/>
    </xf>
    <xf numFmtId="43" fontId="22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8" fillId="0" borderId="0" xfId="3" applyFont="1" applyAlignment="1">
      <alignment horizontal="left"/>
    </xf>
    <xf numFmtId="0" fontId="17" fillId="0" borderId="0" xfId="3" applyFont="1" applyAlignment="1">
      <alignment horizontal="center"/>
    </xf>
    <xf numFmtId="166" fontId="8" fillId="0" borderId="0" xfId="4" applyFont="1" applyAlignment="1">
      <alignment horizontal="center"/>
    </xf>
    <xf numFmtId="0" fontId="4" fillId="0" borderId="0" xfId="2" applyFont="1" applyAlignment="1">
      <alignment horizontal="center"/>
    </xf>
    <xf numFmtId="0" fontId="26" fillId="0" borderId="0" xfId="2" applyFont="1" applyAlignment="1">
      <alignment horizontal="center"/>
    </xf>
  </cellXfs>
  <cellStyles count="8">
    <cellStyle name="Comma" xfId="1" builtinId="3"/>
    <cellStyle name="Comma 2" xfId="5" xr:uid="{E980A9F4-40F7-4941-B658-44F4250E14C0}"/>
    <cellStyle name="Normal" xfId="0" builtinId="0"/>
    <cellStyle name="Normal 2" xfId="2" xr:uid="{CF8C75B6-E642-4249-8A34-C92AC83CD416}"/>
    <cellStyle name="Normal 3" xfId="6" xr:uid="{600150B6-2962-461D-840A-4BC9F5038CD1}"/>
    <cellStyle name="Normal 4" xfId="7" xr:uid="{6B98D4D1-0B04-4DC8-BE57-60F650AF0BD5}"/>
    <cellStyle name="เครื่องหมายจุลภาค 2" xfId="4" xr:uid="{5EA2AC5F-1776-43D9-B550-1BEB69C363D2}"/>
    <cellStyle name="ปกติ 2" xfId="3" xr:uid="{EF0CEDDF-1E85-489D-8226-3B819891B7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9AAA8-7101-4906-A30E-717FBF0D3A10}">
  <sheetPr>
    <tabColor rgb="FFFF0000"/>
  </sheetPr>
  <dimension ref="A1:C39"/>
  <sheetViews>
    <sheetView tabSelected="1" workbookViewId="0">
      <selection activeCell="D10" sqref="D10"/>
    </sheetView>
  </sheetViews>
  <sheetFormatPr defaultColWidth="9" defaultRowHeight="21"/>
  <cols>
    <col min="1" max="1" width="12.42578125" style="30" customWidth="1"/>
    <col min="2" max="2" width="44.28515625" style="30" bestFit="1" customWidth="1"/>
    <col min="3" max="16384" width="9" style="30"/>
  </cols>
  <sheetData>
    <row r="1" spans="1:3">
      <c r="A1" s="29" t="s">
        <v>7</v>
      </c>
      <c r="B1" s="29" t="s">
        <v>8</v>
      </c>
    </row>
    <row r="2" spans="1:3">
      <c r="A2" s="31">
        <v>110001</v>
      </c>
      <c r="B2" s="31" t="s">
        <v>45</v>
      </c>
    </row>
    <row r="3" spans="1:3">
      <c r="A3" s="31">
        <v>110002</v>
      </c>
      <c r="B3" s="31" t="s">
        <v>45</v>
      </c>
    </row>
    <row r="4" spans="1:3">
      <c r="A4" s="31">
        <v>120001</v>
      </c>
      <c r="B4" s="31" t="s">
        <v>46</v>
      </c>
    </row>
    <row r="5" spans="1:3">
      <c r="A5" s="31">
        <v>120002</v>
      </c>
      <c r="B5" s="31" t="s">
        <v>46</v>
      </c>
    </row>
    <row r="6" spans="1:3">
      <c r="A6" s="31">
        <v>130001</v>
      </c>
      <c r="B6" s="31" t="s">
        <v>66</v>
      </c>
      <c r="C6" s="32" t="s">
        <v>67</v>
      </c>
    </row>
    <row r="7" spans="1:3">
      <c r="A7" s="31">
        <v>310001</v>
      </c>
      <c r="B7" s="31" t="s">
        <v>47</v>
      </c>
    </row>
    <row r="8" spans="1:3">
      <c r="A8" s="31">
        <v>310002</v>
      </c>
      <c r="B8" s="31" t="s">
        <v>48</v>
      </c>
    </row>
    <row r="9" spans="1:3" s="32" customFormat="1">
      <c r="A9" s="31">
        <v>410001</v>
      </c>
      <c r="B9" s="31" t="s">
        <v>65</v>
      </c>
    </row>
    <row r="10" spans="1:3" s="32" customFormat="1">
      <c r="A10" s="31">
        <v>410002</v>
      </c>
      <c r="B10" s="31" t="s">
        <v>43</v>
      </c>
    </row>
    <row r="11" spans="1:3" s="32" customFormat="1">
      <c r="A11" s="31">
        <v>410003</v>
      </c>
      <c r="B11" s="31" t="s">
        <v>42</v>
      </c>
    </row>
    <row r="12" spans="1:3" s="32" customFormat="1">
      <c r="A12" s="32">
        <v>410004</v>
      </c>
    </row>
    <row r="13" spans="1:3" s="32" customFormat="1">
      <c r="A13" s="32">
        <v>410005</v>
      </c>
    </row>
    <row r="14" spans="1:3" s="32" customFormat="1">
      <c r="A14" s="32">
        <v>410006</v>
      </c>
    </row>
    <row r="15" spans="1:3" s="32" customFormat="1">
      <c r="A15" s="32">
        <v>410007</v>
      </c>
    </row>
    <row r="16" spans="1:3" s="32" customFormat="1">
      <c r="A16" s="32">
        <v>410008</v>
      </c>
    </row>
    <row r="17" spans="1:2" s="32" customFormat="1">
      <c r="A17" s="31">
        <v>420001</v>
      </c>
      <c r="B17" s="31" t="s">
        <v>44</v>
      </c>
    </row>
    <row r="18" spans="1:2" s="32" customFormat="1">
      <c r="A18" s="31">
        <v>420002</v>
      </c>
      <c r="B18" s="31" t="s">
        <v>10</v>
      </c>
    </row>
    <row r="19" spans="1:2" s="32" customFormat="1">
      <c r="A19" s="31">
        <v>420003</v>
      </c>
      <c r="B19" s="31" t="s">
        <v>9</v>
      </c>
    </row>
    <row r="20" spans="1:2" s="32" customFormat="1">
      <c r="A20" s="31">
        <v>420004</v>
      </c>
      <c r="B20" s="31" t="s">
        <v>11</v>
      </c>
    </row>
    <row r="21" spans="1:2" s="32" customFormat="1">
      <c r="A21" s="32">
        <v>420005</v>
      </c>
    </row>
    <row r="22" spans="1:2" s="32" customFormat="1">
      <c r="A22" s="32">
        <v>420006</v>
      </c>
    </row>
    <row r="23" spans="1:2" s="32" customFormat="1">
      <c r="A23" s="32">
        <v>420007</v>
      </c>
    </row>
    <row r="24" spans="1:2" s="32" customFormat="1">
      <c r="A24" s="32">
        <v>420008</v>
      </c>
    </row>
    <row r="25" spans="1:2" s="32" customFormat="1">
      <c r="A25" s="31">
        <v>510001</v>
      </c>
      <c r="B25" s="31" t="s">
        <v>40</v>
      </c>
    </row>
    <row r="26" spans="1:2" s="32" customFormat="1">
      <c r="A26" s="31">
        <v>510002</v>
      </c>
      <c r="B26" s="31" t="s">
        <v>12</v>
      </c>
    </row>
    <row r="27" spans="1:2" s="32" customFormat="1">
      <c r="A27" s="31">
        <v>510003</v>
      </c>
      <c r="B27" s="31" t="s">
        <v>13</v>
      </c>
    </row>
    <row r="28" spans="1:2" s="32" customFormat="1">
      <c r="A28" s="31">
        <v>510004</v>
      </c>
      <c r="B28" s="31" t="s">
        <v>15</v>
      </c>
    </row>
    <row r="29" spans="1:2" s="32" customFormat="1">
      <c r="A29" s="31">
        <v>510005</v>
      </c>
      <c r="B29" s="31" t="s">
        <v>14</v>
      </c>
    </row>
    <row r="30" spans="1:2" s="32" customFormat="1">
      <c r="A30" s="31">
        <v>510006</v>
      </c>
      <c r="B30" s="31" t="s">
        <v>23</v>
      </c>
    </row>
    <row r="31" spans="1:2" s="32" customFormat="1">
      <c r="A31" s="31">
        <v>510007</v>
      </c>
      <c r="B31" s="31" t="s">
        <v>24</v>
      </c>
    </row>
    <row r="32" spans="1:2">
      <c r="A32" s="32">
        <v>510008</v>
      </c>
      <c r="B32" s="32"/>
    </row>
    <row r="33" spans="1:2">
      <c r="A33" s="32">
        <v>510009</v>
      </c>
      <c r="B33" s="32"/>
    </row>
    <row r="34" spans="1:2">
      <c r="A34" s="32">
        <v>510010</v>
      </c>
      <c r="B34" s="32"/>
    </row>
    <row r="35" spans="1:2">
      <c r="A35" s="32">
        <v>510011</v>
      </c>
      <c r="B35" s="32"/>
    </row>
    <row r="36" spans="1:2">
      <c r="A36" s="32">
        <v>510012</v>
      </c>
      <c r="B36" s="32"/>
    </row>
    <row r="37" spans="1:2">
      <c r="A37" s="32">
        <v>510013</v>
      </c>
      <c r="B37" s="32"/>
    </row>
    <row r="38" spans="1:2">
      <c r="A38" s="32">
        <v>510014</v>
      </c>
      <c r="B38" s="32"/>
    </row>
    <row r="39" spans="1:2">
      <c r="A39" s="32">
        <v>510015</v>
      </c>
      <c r="B39" s="3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9254A-BAEC-44FC-A4B6-218BD16122A9}">
  <dimension ref="A1:H36"/>
  <sheetViews>
    <sheetView zoomScaleNormal="100" zoomScaleSheetLayoutView="100" workbookViewId="0">
      <selection activeCell="E7" sqref="E7:F8"/>
    </sheetView>
  </sheetViews>
  <sheetFormatPr defaultColWidth="9" defaultRowHeight="21"/>
  <cols>
    <col min="1" max="1" width="14.85546875" style="63" bestFit="1" customWidth="1"/>
    <col min="2" max="2" width="10.42578125" style="63" customWidth="1"/>
    <col min="3" max="3" width="29.85546875" style="64" customWidth="1"/>
    <col min="4" max="4" width="47.140625" style="62" customWidth="1"/>
    <col min="5" max="5" width="13.28515625" style="60" customWidth="1"/>
    <col min="6" max="6" width="12.140625" style="60" customWidth="1"/>
    <col min="7" max="7" width="12.7109375" style="60" customWidth="1"/>
    <col min="8" max="8" width="14.140625" style="62" bestFit="1" customWidth="1"/>
    <col min="9" max="16384" width="9" style="30"/>
  </cols>
  <sheetData>
    <row r="1" spans="1:8" ht="23.25">
      <c r="A1" s="90" t="s">
        <v>49</v>
      </c>
      <c r="B1" s="90"/>
      <c r="C1" s="90"/>
      <c r="D1" s="90"/>
      <c r="E1" s="90"/>
      <c r="F1" s="90"/>
      <c r="G1" s="90"/>
      <c r="H1" s="90"/>
    </row>
    <row r="2" spans="1:8" ht="23.25">
      <c r="A2" s="90" t="s">
        <v>59</v>
      </c>
      <c r="B2" s="90"/>
      <c r="C2" s="90"/>
      <c r="D2" s="90"/>
      <c r="E2" s="90"/>
      <c r="F2" s="90"/>
      <c r="G2" s="90"/>
      <c r="H2" s="90"/>
    </row>
    <row r="3" spans="1:8" ht="23.25">
      <c r="A3" s="33"/>
      <c r="B3" s="33"/>
      <c r="C3" s="33"/>
      <c r="D3" s="33" t="s">
        <v>51</v>
      </c>
      <c r="E3" s="33"/>
      <c r="F3" s="33"/>
      <c r="G3" s="33"/>
      <c r="H3" s="33"/>
    </row>
    <row r="4" spans="1:8">
      <c r="A4" s="91" t="s">
        <v>50</v>
      </c>
      <c r="B4" s="91"/>
      <c r="C4" s="91"/>
      <c r="D4" s="91"/>
      <c r="E4" s="91"/>
      <c r="F4" s="91"/>
      <c r="G4" s="91"/>
      <c r="H4" s="34"/>
    </row>
    <row r="5" spans="1:8">
      <c r="A5" s="35" t="s">
        <v>6</v>
      </c>
      <c r="B5" s="35" t="s">
        <v>7</v>
      </c>
      <c r="C5" s="36" t="s">
        <v>8</v>
      </c>
      <c r="D5" s="37" t="s">
        <v>0</v>
      </c>
      <c r="E5" s="38" t="s">
        <v>1</v>
      </c>
      <c r="F5" s="38" t="s">
        <v>2</v>
      </c>
      <c r="G5" s="38" t="s">
        <v>3</v>
      </c>
      <c r="H5" s="37" t="s">
        <v>4</v>
      </c>
    </row>
    <row r="6" spans="1:8">
      <c r="A6" s="39">
        <v>243892</v>
      </c>
      <c r="B6" s="40">
        <v>310001</v>
      </c>
      <c r="C6" s="41" t="str">
        <f>VLOOKUP(B6,ผังรหัสบัญชี!A:B,2,FALSE)</f>
        <v>กำไร(ขาดทุน) สะสมของหน่วยงาน</v>
      </c>
      <c r="D6" s="42" t="s">
        <v>5</v>
      </c>
      <c r="E6" s="43"/>
      <c r="F6" s="43"/>
      <c r="G6" s="43"/>
      <c r="H6" s="44"/>
    </row>
    <row r="7" spans="1:8">
      <c r="A7" s="39"/>
      <c r="B7" s="40"/>
      <c r="C7" s="41" t="e">
        <f>VLOOKUP(B7,ผังรหัสบัญชี!A:B,2,FALSE)</f>
        <v>#N/A</v>
      </c>
      <c r="D7" s="42"/>
      <c r="E7" s="43"/>
      <c r="F7" s="43"/>
      <c r="G7" s="43">
        <f>G6+E7-F7</f>
        <v>0</v>
      </c>
      <c r="H7" s="44"/>
    </row>
    <row r="8" spans="1:8">
      <c r="A8" s="39"/>
      <c r="B8" s="40"/>
      <c r="C8" s="41" t="e">
        <f>VLOOKUP(B8,ผังรหัสบัญชี!A:B,2,FALSE)</f>
        <v>#N/A</v>
      </c>
      <c r="D8" s="42"/>
      <c r="E8" s="43"/>
      <c r="F8" s="43"/>
      <c r="G8" s="43">
        <f t="shared" ref="G8:G30" si="0">G7+E8-F8</f>
        <v>0</v>
      </c>
      <c r="H8" s="44"/>
    </row>
    <row r="9" spans="1:8">
      <c r="A9" s="39"/>
      <c r="B9" s="40"/>
      <c r="C9" s="41" t="e">
        <f>VLOOKUP(B9,ผังรหัสบัญชี!A:B,2,FALSE)</f>
        <v>#N/A</v>
      </c>
      <c r="D9" s="42"/>
      <c r="E9" s="43"/>
      <c r="F9" s="43"/>
      <c r="G9" s="43">
        <f t="shared" si="0"/>
        <v>0</v>
      </c>
      <c r="H9" s="44"/>
    </row>
    <row r="10" spans="1:8">
      <c r="A10" s="39"/>
      <c r="B10" s="40"/>
      <c r="C10" s="41" t="e">
        <f>VLOOKUP(B10,ผังรหัสบัญชี!A:B,2,FALSE)</f>
        <v>#N/A</v>
      </c>
      <c r="D10" s="42"/>
      <c r="E10" s="43"/>
      <c r="F10" s="43"/>
      <c r="G10" s="43">
        <f t="shared" si="0"/>
        <v>0</v>
      </c>
      <c r="H10" s="44"/>
    </row>
    <row r="11" spans="1:8">
      <c r="A11" s="39"/>
      <c r="B11" s="40"/>
      <c r="C11" s="41" t="e">
        <f>VLOOKUP(B11,ผังรหัสบัญชี!A:B,2,FALSE)</f>
        <v>#N/A</v>
      </c>
      <c r="D11" s="42"/>
      <c r="E11" s="43"/>
      <c r="F11" s="43"/>
      <c r="G11" s="43">
        <f t="shared" si="0"/>
        <v>0</v>
      </c>
      <c r="H11" s="44"/>
    </row>
    <row r="12" spans="1:8">
      <c r="A12" s="39"/>
      <c r="B12" s="40"/>
      <c r="C12" s="41" t="e">
        <f>VLOOKUP(B12,ผังรหัสบัญชี!A:B,2,FALSE)</f>
        <v>#N/A</v>
      </c>
      <c r="D12" s="42"/>
      <c r="E12" s="43"/>
      <c r="F12" s="43"/>
      <c r="G12" s="43">
        <f t="shared" si="0"/>
        <v>0</v>
      </c>
      <c r="H12" s="44"/>
    </row>
    <row r="13" spans="1:8">
      <c r="A13" s="39"/>
      <c r="B13" s="40"/>
      <c r="C13" s="41" t="e">
        <f>VLOOKUP(B13,ผังรหัสบัญชี!A:B,2,FALSE)</f>
        <v>#N/A</v>
      </c>
      <c r="D13" s="42"/>
      <c r="E13" s="43"/>
      <c r="F13" s="43"/>
      <c r="G13" s="43">
        <f t="shared" si="0"/>
        <v>0</v>
      </c>
      <c r="H13" s="44"/>
    </row>
    <row r="14" spans="1:8">
      <c r="A14" s="39"/>
      <c r="B14" s="40"/>
      <c r="C14" s="41" t="e">
        <f>VLOOKUP(B14,ผังรหัสบัญชี!A:B,2,FALSE)</f>
        <v>#N/A</v>
      </c>
      <c r="D14" s="42"/>
      <c r="E14" s="43"/>
      <c r="F14" s="43"/>
      <c r="G14" s="43">
        <f t="shared" si="0"/>
        <v>0</v>
      </c>
      <c r="H14" s="44"/>
    </row>
    <row r="15" spans="1:8">
      <c r="A15" s="39"/>
      <c r="B15" s="40"/>
      <c r="C15" s="41" t="e">
        <f>VLOOKUP(B15,ผังรหัสบัญชี!A:B,2,FALSE)</f>
        <v>#N/A</v>
      </c>
      <c r="D15" s="42"/>
      <c r="E15" s="43"/>
      <c r="F15" s="43"/>
      <c r="G15" s="43">
        <f t="shared" si="0"/>
        <v>0</v>
      </c>
      <c r="H15" s="44"/>
    </row>
    <row r="16" spans="1:8">
      <c r="A16" s="39"/>
      <c r="B16" s="40"/>
      <c r="C16" s="41" t="e">
        <f>VLOOKUP(B16,ผังรหัสบัญชี!A:B,2,FALSE)</f>
        <v>#N/A</v>
      </c>
      <c r="D16" s="42"/>
      <c r="E16" s="43"/>
      <c r="F16" s="43"/>
      <c r="G16" s="43">
        <f t="shared" si="0"/>
        <v>0</v>
      </c>
      <c r="H16" s="44"/>
    </row>
    <row r="17" spans="1:8">
      <c r="A17" s="39"/>
      <c r="B17" s="40"/>
      <c r="C17" s="41" t="e">
        <f>VLOOKUP(B17,ผังรหัสบัญชี!A:B,2,FALSE)</f>
        <v>#N/A</v>
      </c>
      <c r="D17" s="42"/>
      <c r="E17" s="43"/>
      <c r="F17" s="43"/>
      <c r="G17" s="43">
        <f t="shared" si="0"/>
        <v>0</v>
      </c>
      <c r="H17" s="44"/>
    </row>
    <row r="18" spans="1:8">
      <c r="A18" s="39"/>
      <c r="B18" s="40"/>
      <c r="C18" s="41" t="e">
        <f>VLOOKUP(B18,ผังรหัสบัญชี!A:B,2,FALSE)</f>
        <v>#N/A</v>
      </c>
      <c r="D18" s="42"/>
      <c r="E18" s="43"/>
      <c r="F18" s="43"/>
      <c r="G18" s="43">
        <f t="shared" si="0"/>
        <v>0</v>
      </c>
      <c r="H18" s="44"/>
    </row>
    <row r="19" spans="1:8">
      <c r="A19" s="39"/>
      <c r="B19" s="40"/>
      <c r="C19" s="41" t="e">
        <f>VLOOKUP(B19,ผังรหัสบัญชี!A:B,2,FALSE)</f>
        <v>#N/A</v>
      </c>
      <c r="D19" s="42"/>
      <c r="E19" s="43"/>
      <c r="F19" s="43"/>
      <c r="G19" s="43">
        <f t="shared" si="0"/>
        <v>0</v>
      </c>
      <c r="H19" s="44"/>
    </row>
    <row r="20" spans="1:8">
      <c r="A20" s="45"/>
      <c r="B20" s="46"/>
      <c r="C20" s="41" t="e">
        <f>VLOOKUP(B20,ผังรหัสบัญชี!A:B,2,FALSE)</f>
        <v>#N/A</v>
      </c>
      <c r="D20" s="47"/>
      <c r="E20" s="43"/>
      <c r="F20" s="43"/>
      <c r="G20" s="43">
        <f t="shared" si="0"/>
        <v>0</v>
      </c>
      <c r="H20" s="44"/>
    </row>
    <row r="21" spans="1:8">
      <c r="A21" s="39"/>
      <c r="B21" s="40"/>
      <c r="C21" s="41" t="e">
        <f>VLOOKUP(B21,ผังรหัสบัญชี!A:B,2,FALSE)</f>
        <v>#N/A</v>
      </c>
      <c r="D21" s="42"/>
      <c r="E21" s="43"/>
      <c r="F21" s="43"/>
      <c r="G21" s="43">
        <f t="shared" si="0"/>
        <v>0</v>
      </c>
      <c r="H21" s="44"/>
    </row>
    <row r="22" spans="1:8">
      <c r="A22" s="45"/>
      <c r="B22" s="46"/>
      <c r="C22" s="41" t="e">
        <f>VLOOKUP(B22,ผังรหัสบัญชี!A:B,2,FALSE)</f>
        <v>#N/A</v>
      </c>
      <c r="D22" s="48"/>
      <c r="E22" s="43"/>
      <c r="F22" s="43"/>
      <c r="G22" s="43">
        <f t="shared" si="0"/>
        <v>0</v>
      </c>
      <c r="H22" s="44"/>
    </row>
    <row r="23" spans="1:8">
      <c r="A23" s="39"/>
      <c r="B23" s="40"/>
      <c r="C23" s="41" t="e">
        <f>VLOOKUP(B23,ผังรหัสบัญชี!A:B,2,FALSE)</f>
        <v>#N/A</v>
      </c>
      <c r="D23" s="48"/>
      <c r="E23" s="43"/>
      <c r="F23" s="43"/>
      <c r="G23" s="43">
        <f t="shared" si="0"/>
        <v>0</v>
      </c>
      <c r="H23" s="44"/>
    </row>
    <row r="24" spans="1:8">
      <c r="A24" s="39"/>
      <c r="B24" s="40"/>
      <c r="C24" s="41" t="e">
        <f>VLOOKUP(B24,ผังรหัสบัญชี!A:B,2,FALSE)</f>
        <v>#N/A</v>
      </c>
      <c r="D24" s="48"/>
      <c r="E24" s="43"/>
      <c r="F24" s="43"/>
      <c r="G24" s="43">
        <f t="shared" si="0"/>
        <v>0</v>
      </c>
      <c r="H24" s="44"/>
    </row>
    <row r="25" spans="1:8">
      <c r="A25" s="39"/>
      <c r="B25" s="40"/>
      <c r="C25" s="41" t="e">
        <f>VLOOKUP(B25,ผังรหัสบัญชี!A:B,2,FALSE)</f>
        <v>#N/A</v>
      </c>
      <c r="D25" s="44"/>
      <c r="E25" s="49"/>
      <c r="F25" s="49"/>
      <c r="G25" s="43">
        <f t="shared" si="0"/>
        <v>0</v>
      </c>
      <c r="H25" s="44"/>
    </row>
    <row r="26" spans="1:8">
      <c r="A26" s="39"/>
      <c r="B26" s="40"/>
      <c r="C26" s="41" t="e">
        <f>VLOOKUP(B26,ผังรหัสบัญชี!A:B,2,FALSE)</f>
        <v>#N/A</v>
      </c>
      <c r="D26" s="44"/>
      <c r="E26" s="49"/>
      <c r="F26" s="49"/>
      <c r="G26" s="43">
        <f t="shared" si="0"/>
        <v>0</v>
      </c>
      <c r="H26" s="44"/>
    </row>
    <row r="27" spans="1:8">
      <c r="A27" s="39"/>
      <c r="B27" s="40"/>
      <c r="C27" s="41" t="e">
        <f>VLOOKUP(B27,ผังรหัสบัญชี!A:B,2,FALSE)</f>
        <v>#N/A</v>
      </c>
      <c r="D27" s="44"/>
      <c r="E27" s="49"/>
      <c r="F27" s="49"/>
      <c r="G27" s="43">
        <f t="shared" si="0"/>
        <v>0</v>
      </c>
      <c r="H27" s="44"/>
    </row>
    <row r="28" spans="1:8">
      <c r="A28" s="39"/>
      <c r="B28" s="40"/>
      <c r="C28" s="41" t="e">
        <f>VLOOKUP(B28,ผังรหัสบัญชี!A:B,2,FALSE)</f>
        <v>#N/A</v>
      </c>
      <c r="D28" s="44"/>
      <c r="E28" s="49"/>
      <c r="F28" s="49"/>
      <c r="G28" s="43">
        <f t="shared" si="0"/>
        <v>0</v>
      </c>
      <c r="H28" s="44"/>
    </row>
    <row r="29" spans="1:8">
      <c r="A29" s="39"/>
      <c r="B29" s="40"/>
      <c r="C29" s="41" t="e">
        <f>VLOOKUP(B29,ผังรหัสบัญชี!A:B,2,FALSE)</f>
        <v>#N/A</v>
      </c>
      <c r="D29" s="44"/>
      <c r="E29" s="49"/>
      <c r="F29" s="49"/>
      <c r="G29" s="43">
        <f t="shared" si="0"/>
        <v>0</v>
      </c>
      <c r="H29" s="44"/>
    </row>
    <row r="30" spans="1:8">
      <c r="A30" s="50"/>
      <c r="B30" s="51"/>
      <c r="C30" s="52"/>
      <c r="D30" s="53" t="s">
        <v>61</v>
      </c>
      <c r="E30" s="54"/>
      <c r="F30" s="54"/>
      <c r="G30" s="55">
        <f t="shared" si="0"/>
        <v>0</v>
      </c>
      <c r="H30" s="56"/>
    </row>
    <row r="31" spans="1:8">
      <c r="A31" s="57"/>
      <c r="B31" s="58"/>
      <c r="C31" s="30"/>
      <c r="D31" s="59"/>
      <c r="G31" s="61"/>
    </row>
    <row r="32" spans="1:8">
      <c r="A32" s="57"/>
      <c r="B32" s="58"/>
      <c r="C32" s="30"/>
      <c r="D32" s="59"/>
      <c r="G32" s="61"/>
    </row>
    <row r="34" spans="6:8">
      <c r="F34" s="89" t="s">
        <v>62</v>
      </c>
      <c r="G34" s="89"/>
      <c r="H34" s="89"/>
    </row>
    <row r="35" spans="6:8">
      <c r="F35" s="89" t="s">
        <v>63</v>
      </c>
      <c r="G35" s="89"/>
      <c r="H35" s="89"/>
    </row>
    <row r="36" spans="6:8">
      <c r="F36" s="89" t="s">
        <v>64</v>
      </c>
      <c r="G36" s="89"/>
      <c r="H36" s="89"/>
    </row>
  </sheetData>
  <mergeCells count="6">
    <mergeCell ref="F36:H36"/>
    <mergeCell ref="A1:H1"/>
    <mergeCell ref="A2:H2"/>
    <mergeCell ref="A4:G4"/>
    <mergeCell ref="F34:H34"/>
    <mergeCell ref="F35:H35"/>
  </mergeCells>
  <pageMargins left="0" right="0" top="0.35433070866141736" bottom="0" header="0.31496062992125984" footer="0.31496062992125984"/>
  <pageSetup paperSize="9" scale="7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4793-C9B1-4175-8870-60F0965EC7AC}">
  <dimension ref="A1:H36"/>
  <sheetViews>
    <sheetView zoomScaleNormal="100" zoomScaleSheetLayoutView="100" workbookViewId="0">
      <selection activeCell="E7" sqref="E7:F8"/>
    </sheetView>
  </sheetViews>
  <sheetFormatPr defaultColWidth="9" defaultRowHeight="21"/>
  <cols>
    <col min="1" max="1" width="14.85546875" style="63" bestFit="1" customWidth="1"/>
    <col min="2" max="2" width="10.42578125" style="63" customWidth="1"/>
    <col min="3" max="3" width="29.85546875" style="64" customWidth="1"/>
    <col min="4" max="4" width="47.140625" style="62" customWidth="1"/>
    <col min="5" max="5" width="13.28515625" style="60" customWidth="1"/>
    <col min="6" max="6" width="12.140625" style="60" customWidth="1"/>
    <col min="7" max="7" width="12.7109375" style="60" customWidth="1"/>
    <col min="8" max="8" width="14.140625" style="62" bestFit="1" customWidth="1"/>
    <col min="9" max="16384" width="9" style="30"/>
  </cols>
  <sheetData>
    <row r="1" spans="1:8" ht="23.25">
      <c r="A1" s="90" t="s">
        <v>49</v>
      </c>
      <c r="B1" s="90"/>
      <c r="C1" s="90"/>
      <c r="D1" s="90"/>
      <c r="E1" s="90"/>
      <c r="F1" s="90"/>
      <c r="G1" s="90"/>
      <c r="H1" s="90"/>
    </row>
    <row r="2" spans="1:8" ht="23.25">
      <c r="A2" s="90" t="s">
        <v>60</v>
      </c>
      <c r="B2" s="90"/>
      <c r="C2" s="90"/>
      <c r="D2" s="90"/>
      <c r="E2" s="90"/>
      <c r="F2" s="90"/>
      <c r="G2" s="90"/>
      <c r="H2" s="90"/>
    </row>
    <row r="3" spans="1:8" ht="23.25">
      <c r="A3" s="33"/>
      <c r="B3" s="33"/>
      <c r="C3" s="33"/>
      <c r="D3" s="33" t="s">
        <v>51</v>
      </c>
      <c r="E3" s="33"/>
      <c r="F3" s="33"/>
      <c r="G3" s="33"/>
      <c r="H3" s="33"/>
    </row>
    <row r="4" spans="1:8">
      <c r="A4" s="91" t="s">
        <v>50</v>
      </c>
      <c r="B4" s="91"/>
      <c r="C4" s="91"/>
      <c r="D4" s="91"/>
      <c r="E4" s="91"/>
      <c r="F4" s="91"/>
      <c r="G4" s="91"/>
      <c r="H4" s="34"/>
    </row>
    <row r="5" spans="1:8">
      <c r="A5" s="35" t="s">
        <v>6</v>
      </c>
      <c r="B5" s="35" t="s">
        <v>7</v>
      </c>
      <c r="C5" s="36" t="s">
        <v>8</v>
      </c>
      <c r="D5" s="37" t="s">
        <v>0</v>
      </c>
      <c r="E5" s="38" t="s">
        <v>1</v>
      </c>
      <c r="F5" s="38" t="s">
        <v>2</v>
      </c>
      <c r="G5" s="38" t="s">
        <v>3</v>
      </c>
      <c r="H5" s="37" t="s">
        <v>4</v>
      </c>
    </row>
    <row r="6" spans="1:8">
      <c r="A6" s="39">
        <v>243892</v>
      </c>
      <c r="B6" s="40">
        <v>310001</v>
      </c>
      <c r="C6" s="41" t="str">
        <f>VLOOKUP(B6,ผังรหัสบัญชี!A:B,2,FALSE)</f>
        <v>กำไร(ขาดทุน) สะสมของหน่วยงาน</v>
      </c>
      <c r="D6" s="42" t="s">
        <v>5</v>
      </c>
      <c r="E6" s="43"/>
      <c r="F6" s="43"/>
      <c r="G6" s="43"/>
      <c r="H6" s="44"/>
    </row>
    <row r="7" spans="1:8">
      <c r="A7" s="39"/>
      <c r="B7" s="40"/>
      <c r="C7" s="41" t="e">
        <f>VLOOKUP(B7,ผังรหัสบัญชี!A:B,2,FALSE)</f>
        <v>#N/A</v>
      </c>
      <c r="D7" s="42"/>
      <c r="E7" s="43"/>
      <c r="F7" s="43"/>
      <c r="G7" s="43">
        <f>G6+E7-F7</f>
        <v>0</v>
      </c>
      <c r="H7" s="44"/>
    </row>
    <row r="8" spans="1:8">
      <c r="A8" s="39"/>
      <c r="B8" s="40"/>
      <c r="C8" s="41" t="e">
        <f>VLOOKUP(B8,ผังรหัสบัญชี!A:B,2,FALSE)</f>
        <v>#N/A</v>
      </c>
      <c r="D8" s="42"/>
      <c r="E8" s="43"/>
      <c r="F8" s="43"/>
      <c r="G8" s="43">
        <f t="shared" ref="G8:G30" si="0">G7+E8-F8</f>
        <v>0</v>
      </c>
      <c r="H8" s="44"/>
    </row>
    <row r="9" spans="1:8">
      <c r="A9" s="39"/>
      <c r="B9" s="40"/>
      <c r="C9" s="41" t="e">
        <f>VLOOKUP(B9,ผังรหัสบัญชี!A:B,2,FALSE)</f>
        <v>#N/A</v>
      </c>
      <c r="D9" s="42"/>
      <c r="E9" s="43"/>
      <c r="F9" s="43"/>
      <c r="G9" s="43">
        <f t="shared" si="0"/>
        <v>0</v>
      </c>
      <c r="H9" s="44"/>
    </row>
    <row r="10" spans="1:8">
      <c r="A10" s="39"/>
      <c r="B10" s="40"/>
      <c r="C10" s="41" t="e">
        <f>VLOOKUP(B10,ผังรหัสบัญชี!A:B,2,FALSE)</f>
        <v>#N/A</v>
      </c>
      <c r="D10" s="42"/>
      <c r="E10" s="43"/>
      <c r="F10" s="43"/>
      <c r="G10" s="43">
        <f t="shared" si="0"/>
        <v>0</v>
      </c>
      <c r="H10" s="44"/>
    </row>
    <row r="11" spans="1:8">
      <c r="A11" s="39"/>
      <c r="B11" s="40"/>
      <c r="C11" s="41" t="e">
        <f>VLOOKUP(B11,ผังรหัสบัญชี!A:B,2,FALSE)</f>
        <v>#N/A</v>
      </c>
      <c r="D11" s="42"/>
      <c r="E11" s="43"/>
      <c r="F11" s="43"/>
      <c r="G11" s="43">
        <f t="shared" si="0"/>
        <v>0</v>
      </c>
      <c r="H11" s="44"/>
    </row>
    <row r="12" spans="1:8">
      <c r="A12" s="39"/>
      <c r="B12" s="40"/>
      <c r="C12" s="41" t="e">
        <f>VLOOKUP(B12,ผังรหัสบัญชี!A:B,2,FALSE)</f>
        <v>#N/A</v>
      </c>
      <c r="D12" s="42"/>
      <c r="E12" s="43"/>
      <c r="F12" s="43"/>
      <c r="G12" s="43">
        <f t="shared" si="0"/>
        <v>0</v>
      </c>
      <c r="H12" s="44"/>
    </row>
    <row r="13" spans="1:8">
      <c r="A13" s="39"/>
      <c r="B13" s="40"/>
      <c r="C13" s="41" t="e">
        <f>VLOOKUP(B13,ผังรหัสบัญชี!A:B,2,FALSE)</f>
        <v>#N/A</v>
      </c>
      <c r="D13" s="42"/>
      <c r="E13" s="43"/>
      <c r="F13" s="43"/>
      <c r="G13" s="43">
        <f t="shared" si="0"/>
        <v>0</v>
      </c>
      <c r="H13" s="44"/>
    </row>
    <row r="14" spans="1:8">
      <c r="A14" s="39"/>
      <c r="B14" s="40"/>
      <c r="C14" s="41" t="e">
        <f>VLOOKUP(B14,ผังรหัสบัญชี!A:B,2,FALSE)</f>
        <v>#N/A</v>
      </c>
      <c r="D14" s="42"/>
      <c r="E14" s="43"/>
      <c r="F14" s="43"/>
      <c r="G14" s="43">
        <f t="shared" si="0"/>
        <v>0</v>
      </c>
      <c r="H14" s="44"/>
    </row>
    <row r="15" spans="1:8">
      <c r="A15" s="39"/>
      <c r="B15" s="40"/>
      <c r="C15" s="41" t="e">
        <f>VLOOKUP(B15,ผังรหัสบัญชี!A:B,2,FALSE)</f>
        <v>#N/A</v>
      </c>
      <c r="D15" s="42"/>
      <c r="E15" s="43"/>
      <c r="F15" s="43"/>
      <c r="G15" s="43">
        <f t="shared" si="0"/>
        <v>0</v>
      </c>
      <c r="H15" s="44"/>
    </row>
    <row r="16" spans="1:8">
      <c r="A16" s="39"/>
      <c r="B16" s="40"/>
      <c r="C16" s="41" t="e">
        <f>VLOOKUP(B16,ผังรหัสบัญชี!A:B,2,FALSE)</f>
        <v>#N/A</v>
      </c>
      <c r="D16" s="42"/>
      <c r="E16" s="43"/>
      <c r="F16" s="43"/>
      <c r="G16" s="43">
        <f t="shared" si="0"/>
        <v>0</v>
      </c>
      <c r="H16" s="44"/>
    </row>
    <row r="17" spans="1:8">
      <c r="A17" s="39"/>
      <c r="B17" s="40"/>
      <c r="C17" s="41" t="e">
        <f>VLOOKUP(B17,ผังรหัสบัญชี!A:B,2,FALSE)</f>
        <v>#N/A</v>
      </c>
      <c r="D17" s="42"/>
      <c r="E17" s="43"/>
      <c r="F17" s="43"/>
      <c r="G17" s="43">
        <f t="shared" si="0"/>
        <v>0</v>
      </c>
      <c r="H17" s="44"/>
    </row>
    <row r="18" spans="1:8">
      <c r="A18" s="39"/>
      <c r="B18" s="40"/>
      <c r="C18" s="41" t="e">
        <f>VLOOKUP(B18,ผังรหัสบัญชี!A:B,2,FALSE)</f>
        <v>#N/A</v>
      </c>
      <c r="D18" s="42"/>
      <c r="E18" s="43"/>
      <c r="F18" s="43"/>
      <c r="G18" s="43">
        <f t="shared" si="0"/>
        <v>0</v>
      </c>
      <c r="H18" s="44"/>
    </row>
    <row r="19" spans="1:8">
      <c r="A19" s="39"/>
      <c r="B19" s="40"/>
      <c r="C19" s="41" t="e">
        <f>VLOOKUP(B19,ผังรหัสบัญชี!A:B,2,FALSE)</f>
        <v>#N/A</v>
      </c>
      <c r="D19" s="42"/>
      <c r="E19" s="43"/>
      <c r="F19" s="43"/>
      <c r="G19" s="43">
        <f t="shared" si="0"/>
        <v>0</v>
      </c>
      <c r="H19" s="44"/>
    </row>
    <row r="20" spans="1:8">
      <c r="A20" s="45"/>
      <c r="B20" s="46"/>
      <c r="C20" s="41" t="e">
        <f>VLOOKUP(B20,ผังรหัสบัญชี!A:B,2,FALSE)</f>
        <v>#N/A</v>
      </c>
      <c r="D20" s="47"/>
      <c r="E20" s="43"/>
      <c r="F20" s="43"/>
      <c r="G20" s="43">
        <f t="shared" si="0"/>
        <v>0</v>
      </c>
      <c r="H20" s="44"/>
    </row>
    <row r="21" spans="1:8">
      <c r="A21" s="39"/>
      <c r="B21" s="40"/>
      <c r="C21" s="41" t="e">
        <f>VLOOKUP(B21,ผังรหัสบัญชี!A:B,2,FALSE)</f>
        <v>#N/A</v>
      </c>
      <c r="D21" s="42"/>
      <c r="E21" s="43"/>
      <c r="F21" s="43"/>
      <c r="G21" s="43">
        <f t="shared" si="0"/>
        <v>0</v>
      </c>
      <c r="H21" s="44"/>
    </row>
    <row r="22" spans="1:8">
      <c r="A22" s="45"/>
      <c r="B22" s="46"/>
      <c r="C22" s="41" t="e">
        <f>VLOOKUP(B22,ผังรหัสบัญชี!A:B,2,FALSE)</f>
        <v>#N/A</v>
      </c>
      <c r="D22" s="48"/>
      <c r="E22" s="43"/>
      <c r="F22" s="43"/>
      <c r="G22" s="43">
        <f t="shared" si="0"/>
        <v>0</v>
      </c>
      <c r="H22" s="44"/>
    </row>
    <row r="23" spans="1:8">
      <c r="A23" s="39"/>
      <c r="B23" s="40"/>
      <c r="C23" s="41" t="e">
        <f>VLOOKUP(B23,ผังรหัสบัญชี!A:B,2,FALSE)</f>
        <v>#N/A</v>
      </c>
      <c r="D23" s="48"/>
      <c r="E23" s="43"/>
      <c r="F23" s="43"/>
      <c r="G23" s="43">
        <f t="shared" si="0"/>
        <v>0</v>
      </c>
      <c r="H23" s="44"/>
    </row>
    <row r="24" spans="1:8">
      <c r="A24" s="39"/>
      <c r="B24" s="40"/>
      <c r="C24" s="41" t="e">
        <f>VLOOKUP(B24,ผังรหัสบัญชี!A:B,2,FALSE)</f>
        <v>#N/A</v>
      </c>
      <c r="D24" s="48"/>
      <c r="E24" s="43"/>
      <c r="F24" s="43"/>
      <c r="G24" s="43">
        <f t="shared" si="0"/>
        <v>0</v>
      </c>
      <c r="H24" s="44"/>
    </row>
    <row r="25" spans="1:8">
      <c r="A25" s="39"/>
      <c r="B25" s="40"/>
      <c r="C25" s="41" t="e">
        <f>VLOOKUP(B25,ผังรหัสบัญชี!A:B,2,FALSE)</f>
        <v>#N/A</v>
      </c>
      <c r="D25" s="44"/>
      <c r="E25" s="49"/>
      <c r="F25" s="49"/>
      <c r="G25" s="43">
        <f t="shared" si="0"/>
        <v>0</v>
      </c>
      <c r="H25" s="44"/>
    </row>
    <row r="26" spans="1:8">
      <c r="A26" s="39"/>
      <c r="B26" s="40"/>
      <c r="C26" s="41" t="e">
        <f>VLOOKUP(B26,ผังรหัสบัญชี!A:B,2,FALSE)</f>
        <v>#N/A</v>
      </c>
      <c r="D26" s="44"/>
      <c r="E26" s="49"/>
      <c r="F26" s="49"/>
      <c r="G26" s="43">
        <f t="shared" si="0"/>
        <v>0</v>
      </c>
      <c r="H26" s="44"/>
    </row>
    <row r="27" spans="1:8">
      <c r="A27" s="39"/>
      <c r="B27" s="40"/>
      <c r="C27" s="41" t="e">
        <f>VLOOKUP(B27,ผังรหัสบัญชี!A:B,2,FALSE)</f>
        <v>#N/A</v>
      </c>
      <c r="D27" s="44"/>
      <c r="E27" s="49"/>
      <c r="F27" s="49"/>
      <c r="G27" s="43">
        <f t="shared" si="0"/>
        <v>0</v>
      </c>
      <c r="H27" s="44"/>
    </row>
    <row r="28" spans="1:8">
      <c r="A28" s="39"/>
      <c r="B28" s="40"/>
      <c r="C28" s="41" t="e">
        <f>VLOOKUP(B28,ผังรหัสบัญชี!A:B,2,FALSE)</f>
        <v>#N/A</v>
      </c>
      <c r="D28" s="44"/>
      <c r="E28" s="49"/>
      <c r="F28" s="49"/>
      <c r="G28" s="43">
        <f t="shared" si="0"/>
        <v>0</v>
      </c>
      <c r="H28" s="44"/>
    </row>
    <row r="29" spans="1:8">
      <c r="A29" s="39"/>
      <c r="B29" s="40"/>
      <c r="C29" s="41" t="e">
        <f>VLOOKUP(B29,ผังรหัสบัญชี!A:B,2,FALSE)</f>
        <v>#N/A</v>
      </c>
      <c r="D29" s="44"/>
      <c r="E29" s="49"/>
      <c r="F29" s="49"/>
      <c r="G29" s="43">
        <f t="shared" si="0"/>
        <v>0</v>
      </c>
      <c r="H29" s="44"/>
    </row>
    <row r="30" spans="1:8">
      <c r="A30" s="50"/>
      <c r="B30" s="51"/>
      <c r="C30" s="65"/>
      <c r="D30" s="53" t="s">
        <v>61</v>
      </c>
      <c r="E30" s="54"/>
      <c r="F30" s="54"/>
      <c r="G30" s="55">
        <f t="shared" si="0"/>
        <v>0</v>
      </c>
      <c r="H30" s="56"/>
    </row>
    <row r="31" spans="1:8">
      <c r="A31" s="57"/>
      <c r="B31" s="58"/>
      <c r="C31" s="66"/>
      <c r="D31" s="59"/>
      <c r="G31" s="61"/>
    </row>
    <row r="32" spans="1:8">
      <c r="A32" s="57"/>
      <c r="B32" s="58"/>
      <c r="C32" s="66"/>
      <c r="D32" s="59"/>
      <c r="G32" s="61"/>
    </row>
    <row r="34" spans="6:8">
      <c r="F34" s="89" t="s">
        <v>62</v>
      </c>
      <c r="G34" s="89"/>
      <c r="H34" s="89"/>
    </row>
    <row r="35" spans="6:8">
      <c r="F35" s="89" t="s">
        <v>63</v>
      </c>
      <c r="G35" s="89"/>
      <c r="H35" s="89"/>
    </row>
    <row r="36" spans="6:8">
      <c r="F36" s="89" t="s">
        <v>64</v>
      </c>
      <c r="G36" s="89"/>
      <c r="H36" s="89"/>
    </row>
  </sheetData>
  <mergeCells count="6">
    <mergeCell ref="F36:H36"/>
    <mergeCell ref="A1:H1"/>
    <mergeCell ref="A2:H2"/>
    <mergeCell ref="A4:G4"/>
    <mergeCell ref="F34:H34"/>
    <mergeCell ref="F35:H35"/>
  </mergeCells>
  <pageMargins left="0" right="0" top="0.35433070866141736" bottom="0" header="0.31496062992125984" footer="0.31496062992125984"/>
  <pageSetup paperSize="9" scale="7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9F24C-36BE-4C65-A0B3-32EE9FD6DF28}">
  <dimension ref="A2:I64"/>
  <sheetViews>
    <sheetView zoomScaleNormal="100" zoomScaleSheetLayoutView="110" workbookViewId="0">
      <selection activeCell="E7" sqref="E7"/>
    </sheetView>
  </sheetViews>
  <sheetFormatPr defaultRowHeight="21"/>
  <cols>
    <col min="1" max="1" width="5.140625" style="2" customWidth="1"/>
    <col min="2" max="2" width="9" style="1"/>
    <col min="3" max="3" width="46.5703125" style="1" customWidth="1"/>
    <col min="4" max="4" width="15.28515625" style="1" bestFit="1" customWidth="1"/>
    <col min="5" max="5" width="18.28515625" style="1" customWidth="1"/>
    <col min="6" max="6" width="5.28515625" style="1" customWidth="1"/>
    <col min="7" max="7" width="32.28515625" style="1" bestFit="1" customWidth="1"/>
    <col min="8" max="8" width="27.5703125" style="1" customWidth="1"/>
    <col min="9" max="9" width="36.42578125" style="1" customWidth="1"/>
    <col min="10" max="234" width="9" style="1"/>
    <col min="235" max="235" width="5.140625" style="1" customWidth="1"/>
    <col min="236" max="238" width="9" style="1"/>
    <col min="239" max="239" width="17.140625" style="1" customWidth="1"/>
    <col min="240" max="240" width="14.140625" style="1" customWidth="1"/>
    <col min="241" max="241" width="14.42578125" style="1" customWidth="1"/>
    <col min="242" max="242" width="14.42578125" style="1" bestFit="1" customWidth="1"/>
    <col min="243" max="243" width="22.7109375" style="1" customWidth="1"/>
    <col min="244" max="244" width="21.42578125" style="1" customWidth="1"/>
    <col min="245" max="245" width="15.42578125" style="1" customWidth="1"/>
    <col min="246" max="246" width="12.85546875" style="1" customWidth="1"/>
    <col min="247" max="490" width="9" style="1"/>
    <col min="491" max="491" width="5.140625" style="1" customWidth="1"/>
    <col min="492" max="494" width="9" style="1"/>
    <col min="495" max="495" width="17.140625" style="1" customWidth="1"/>
    <col min="496" max="496" width="14.140625" style="1" customWidth="1"/>
    <col min="497" max="497" width="14.42578125" style="1" customWidth="1"/>
    <col min="498" max="498" width="14.42578125" style="1" bestFit="1" customWidth="1"/>
    <col min="499" max="499" width="22.7109375" style="1" customWidth="1"/>
    <col min="500" max="500" width="21.42578125" style="1" customWidth="1"/>
    <col min="501" max="501" width="15.42578125" style="1" customWidth="1"/>
    <col min="502" max="502" width="12.85546875" style="1" customWidth="1"/>
    <col min="503" max="746" width="9" style="1"/>
    <col min="747" max="747" width="5.140625" style="1" customWidth="1"/>
    <col min="748" max="750" width="9" style="1"/>
    <col min="751" max="751" width="17.140625" style="1" customWidth="1"/>
    <col min="752" max="752" width="14.140625" style="1" customWidth="1"/>
    <col min="753" max="753" width="14.42578125" style="1" customWidth="1"/>
    <col min="754" max="754" width="14.42578125" style="1" bestFit="1" customWidth="1"/>
    <col min="755" max="755" width="22.7109375" style="1" customWidth="1"/>
    <col min="756" max="756" width="21.42578125" style="1" customWidth="1"/>
    <col min="757" max="757" width="15.42578125" style="1" customWidth="1"/>
    <col min="758" max="758" width="12.85546875" style="1" customWidth="1"/>
    <col min="759" max="1002" width="9" style="1"/>
    <col min="1003" max="1003" width="5.140625" style="1" customWidth="1"/>
    <col min="1004" max="1006" width="9" style="1"/>
    <col min="1007" max="1007" width="17.140625" style="1" customWidth="1"/>
    <col min="1008" max="1008" width="14.140625" style="1" customWidth="1"/>
    <col min="1009" max="1009" width="14.42578125" style="1" customWidth="1"/>
    <col min="1010" max="1010" width="14.42578125" style="1" bestFit="1" customWidth="1"/>
    <col min="1011" max="1011" width="22.7109375" style="1" customWidth="1"/>
    <col min="1012" max="1012" width="21.42578125" style="1" customWidth="1"/>
    <col min="1013" max="1013" width="15.42578125" style="1" customWidth="1"/>
    <col min="1014" max="1014" width="12.85546875" style="1" customWidth="1"/>
    <col min="1015" max="1258" width="9" style="1"/>
    <col min="1259" max="1259" width="5.140625" style="1" customWidth="1"/>
    <col min="1260" max="1262" width="9" style="1"/>
    <col min="1263" max="1263" width="17.140625" style="1" customWidth="1"/>
    <col min="1264" max="1264" width="14.140625" style="1" customWidth="1"/>
    <col min="1265" max="1265" width="14.42578125" style="1" customWidth="1"/>
    <col min="1266" max="1266" width="14.42578125" style="1" bestFit="1" customWidth="1"/>
    <col min="1267" max="1267" width="22.7109375" style="1" customWidth="1"/>
    <col min="1268" max="1268" width="21.42578125" style="1" customWidth="1"/>
    <col min="1269" max="1269" width="15.42578125" style="1" customWidth="1"/>
    <col min="1270" max="1270" width="12.85546875" style="1" customWidth="1"/>
    <col min="1271" max="1514" width="9" style="1"/>
    <col min="1515" max="1515" width="5.140625" style="1" customWidth="1"/>
    <col min="1516" max="1518" width="9" style="1"/>
    <col min="1519" max="1519" width="17.140625" style="1" customWidth="1"/>
    <col min="1520" max="1520" width="14.140625" style="1" customWidth="1"/>
    <col min="1521" max="1521" width="14.42578125" style="1" customWidth="1"/>
    <col min="1522" max="1522" width="14.42578125" style="1" bestFit="1" customWidth="1"/>
    <col min="1523" max="1523" width="22.7109375" style="1" customWidth="1"/>
    <col min="1524" max="1524" width="21.42578125" style="1" customWidth="1"/>
    <col min="1525" max="1525" width="15.42578125" style="1" customWidth="1"/>
    <col min="1526" max="1526" width="12.85546875" style="1" customWidth="1"/>
    <col min="1527" max="1770" width="9" style="1"/>
    <col min="1771" max="1771" width="5.140625" style="1" customWidth="1"/>
    <col min="1772" max="1774" width="9" style="1"/>
    <col min="1775" max="1775" width="17.140625" style="1" customWidth="1"/>
    <col min="1776" max="1776" width="14.140625" style="1" customWidth="1"/>
    <col min="1777" max="1777" width="14.42578125" style="1" customWidth="1"/>
    <col min="1778" max="1778" width="14.42578125" style="1" bestFit="1" customWidth="1"/>
    <col min="1779" max="1779" width="22.7109375" style="1" customWidth="1"/>
    <col min="1780" max="1780" width="21.42578125" style="1" customWidth="1"/>
    <col min="1781" max="1781" width="15.42578125" style="1" customWidth="1"/>
    <col min="1782" max="1782" width="12.85546875" style="1" customWidth="1"/>
    <col min="1783" max="2026" width="9" style="1"/>
    <col min="2027" max="2027" width="5.140625" style="1" customWidth="1"/>
    <col min="2028" max="2030" width="9" style="1"/>
    <col min="2031" max="2031" width="17.140625" style="1" customWidth="1"/>
    <col min="2032" max="2032" width="14.140625" style="1" customWidth="1"/>
    <col min="2033" max="2033" width="14.42578125" style="1" customWidth="1"/>
    <col min="2034" max="2034" width="14.42578125" style="1" bestFit="1" customWidth="1"/>
    <col min="2035" max="2035" width="22.7109375" style="1" customWidth="1"/>
    <col min="2036" max="2036" width="21.42578125" style="1" customWidth="1"/>
    <col min="2037" max="2037" width="15.42578125" style="1" customWidth="1"/>
    <col min="2038" max="2038" width="12.85546875" style="1" customWidth="1"/>
    <col min="2039" max="2282" width="9" style="1"/>
    <col min="2283" max="2283" width="5.140625" style="1" customWidth="1"/>
    <col min="2284" max="2286" width="9" style="1"/>
    <col min="2287" max="2287" width="17.140625" style="1" customWidth="1"/>
    <col min="2288" max="2288" width="14.140625" style="1" customWidth="1"/>
    <col min="2289" max="2289" width="14.42578125" style="1" customWidth="1"/>
    <col min="2290" max="2290" width="14.42578125" style="1" bestFit="1" customWidth="1"/>
    <col min="2291" max="2291" width="22.7109375" style="1" customWidth="1"/>
    <col min="2292" max="2292" width="21.42578125" style="1" customWidth="1"/>
    <col min="2293" max="2293" width="15.42578125" style="1" customWidth="1"/>
    <col min="2294" max="2294" width="12.85546875" style="1" customWidth="1"/>
    <col min="2295" max="2538" width="9" style="1"/>
    <col min="2539" max="2539" width="5.140625" style="1" customWidth="1"/>
    <col min="2540" max="2542" width="9" style="1"/>
    <col min="2543" max="2543" width="17.140625" style="1" customWidth="1"/>
    <col min="2544" max="2544" width="14.140625" style="1" customWidth="1"/>
    <col min="2545" max="2545" width="14.42578125" style="1" customWidth="1"/>
    <col min="2546" max="2546" width="14.42578125" style="1" bestFit="1" customWidth="1"/>
    <col min="2547" max="2547" width="22.7109375" style="1" customWidth="1"/>
    <col min="2548" max="2548" width="21.42578125" style="1" customWidth="1"/>
    <col min="2549" max="2549" width="15.42578125" style="1" customWidth="1"/>
    <col min="2550" max="2550" width="12.85546875" style="1" customWidth="1"/>
    <col min="2551" max="2794" width="9" style="1"/>
    <col min="2795" max="2795" width="5.140625" style="1" customWidth="1"/>
    <col min="2796" max="2798" width="9" style="1"/>
    <col min="2799" max="2799" width="17.140625" style="1" customWidth="1"/>
    <col min="2800" max="2800" width="14.140625" style="1" customWidth="1"/>
    <col min="2801" max="2801" width="14.42578125" style="1" customWidth="1"/>
    <col min="2802" max="2802" width="14.42578125" style="1" bestFit="1" customWidth="1"/>
    <col min="2803" max="2803" width="22.7109375" style="1" customWidth="1"/>
    <col min="2804" max="2804" width="21.42578125" style="1" customWidth="1"/>
    <col min="2805" max="2805" width="15.42578125" style="1" customWidth="1"/>
    <col min="2806" max="2806" width="12.85546875" style="1" customWidth="1"/>
    <col min="2807" max="3050" width="9" style="1"/>
    <col min="3051" max="3051" width="5.140625" style="1" customWidth="1"/>
    <col min="3052" max="3054" width="9" style="1"/>
    <col min="3055" max="3055" width="17.140625" style="1" customWidth="1"/>
    <col min="3056" max="3056" width="14.140625" style="1" customWidth="1"/>
    <col min="3057" max="3057" width="14.42578125" style="1" customWidth="1"/>
    <col min="3058" max="3058" width="14.42578125" style="1" bestFit="1" customWidth="1"/>
    <col min="3059" max="3059" width="22.7109375" style="1" customWidth="1"/>
    <col min="3060" max="3060" width="21.42578125" style="1" customWidth="1"/>
    <col min="3061" max="3061" width="15.42578125" style="1" customWidth="1"/>
    <col min="3062" max="3062" width="12.85546875" style="1" customWidth="1"/>
    <col min="3063" max="3306" width="9" style="1"/>
    <col min="3307" max="3307" width="5.140625" style="1" customWidth="1"/>
    <col min="3308" max="3310" width="9" style="1"/>
    <col min="3311" max="3311" width="17.140625" style="1" customWidth="1"/>
    <col min="3312" max="3312" width="14.140625" style="1" customWidth="1"/>
    <col min="3313" max="3313" width="14.42578125" style="1" customWidth="1"/>
    <col min="3314" max="3314" width="14.42578125" style="1" bestFit="1" customWidth="1"/>
    <col min="3315" max="3315" width="22.7109375" style="1" customWidth="1"/>
    <col min="3316" max="3316" width="21.42578125" style="1" customWidth="1"/>
    <col min="3317" max="3317" width="15.42578125" style="1" customWidth="1"/>
    <col min="3318" max="3318" width="12.85546875" style="1" customWidth="1"/>
    <col min="3319" max="3562" width="9" style="1"/>
    <col min="3563" max="3563" width="5.140625" style="1" customWidth="1"/>
    <col min="3564" max="3566" width="9" style="1"/>
    <col min="3567" max="3567" width="17.140625" style="1" customWidth="1"/>
    <col min="3568" max="3568" width="14.140625" style="1" customWidth="1"/>
    <col min="3569" max="3569" width="14.42578125" style="1" customWidth="1"/>
    <col min="3570" max="3570" width="14.42578125" style="1" bestFit="1" customWidth="1"/>
    <col min="3571" max="3571" width="22.7109375" style="1" customWidth="1"/>
    <col min="3572" max="3572" width="21.42578125" style="1" customWidth="1"/>
    <col min="3573" max="3573" width="15.42578125" style="1" customWidth="1"/>
    <col min="3574" max="3574" width="12.85546875" style="1" customWidth="1"/>
    <col min="3575" max="3818" width="9" style="1"/>
    <col min="3819" max="3819" width="5.140625" style="1" customWidth="1"/>
    <col min="3820" max="3822" width="9" style="1"/>
    <col min="3823" max="3823" width="17.140625" style="1" customWidth="1"/>
    <col min="3824" max="3824" width="14.140625" style="1" customWidth="1"/>
    <col min="3825" max="3825" width="14.42578125" style="1" customWidth="1"/>
    <col min="3826" max="3826" width="14.42578125" style="1" bestFit="1" customWidth="1"/>
    <col min="3827" max="3827" width="22.7109375" style="1" customWidth="1"/>
    <col min="3828" max="3828" width="21.42578125" style="1" customWidth="1"/>
    <col min="3829" max="3829" width="15.42578125" style="1" customWidth="1"/>
    <col min="3830" max="3830" width="12.85546875" style="1" customWidth="1"/>
    <col min="3831" max="4074" width="9" style="1"/>
    <col min="4075" max="4075" width="5.140625" style="1" customWidth="1"/>
    <col min="4076" max="4078" width="9" style="1"/>
    <col min="4079" max="4079" width="17.140625" style="1" customWidth="1"/>
    <col min="4080" max="4080" width="14.140625" style="1" customWidth="1"/>
    <col min="4081" max="4081" width="14.42578125" style="1" customWidth="1"/>
    <col min="4082" max="4082" width="14.42578125" style="1" bestFit="1" customWidth="1"/>
    <col min="4083" max="4083" width="22.7109375" style="1" customWidth="1"/>
    <col min="4084" max="4084" width="21.42578125" style="1" customWidth="1"/>
    <col min="4085" max="4085" width="15.42578125" style="1" customWidth="1"/>
    <col min="4086" max="4086" width="12.85546875" style="1" customWidth="1"/>
    <col min="4087" max="4330" width="9" style="1"/>
    <col min="4331" max="4331" width="5.140625" style="1" customWidth="1"/>
    <col min="4332" max="4334" width="9" style="1"/>
    <col min="4335" max="4335" width="17.140625" style="1" customWidth="1"/>
    <col min="4336" max="4336" width="14.140625" style="1" customWidth="1"/>
    <col min="4337" max="4337" width="14.42578125" style="1" customWidth="1"/>
    <col min="4338" max="4338" width="14.42578125" style="1" bestFit="1" customWidth="1"/>
    <col min="4339" max="4339" width="22.7109375" style="1" customWidth="1"/>
    <col min="4340" max="4340" width="21.42578125" style="1" customWidth="1"/>
    <col min="4341" max="4341" width="15.42578125" style="1" customWidth="1"/>
    <col min="4342" max="4342" width="12.85546875" style="1" customWidth="1"/>
    <col min="4343" max="4586" width="9" style="1"/>
    <col min="4587" max="4587" width="5.140625" style="1" customWidth="1"/>
    <col min="4588" max="4590" width="9" style="1"/>
    <col min="4591" max="4591" width="17.140625" style="1" customWidth="1"/>
    <col min="4592" max="4592" width="14.140625" style="1" customWidth="1"/>
    <col min="4593" max="4593" width="14.42578125" style="1" customWidth="1"/>
    <col min="4594" max="4594" width="14.42578125" style="1" bestFit="1" customWidth="1"/>
    <col min="4595" max="4595" width="22.7109375" style="1" customWidth="1"/>
    <col min="4596" max="4596" width="21.42578125" style="1" customWidth="1"/>
    <col min="4597" max="4597" width="15.42578125" style="1" customWidth="1"/>
    <col min="4598" max="4598" width="12.85546875" style="1" customWidth="1"/>
    <col min="4599" max="4842" width="9" style="1"/>
    <col min="4843" max="4843" width="5.140625" style="1" customWidth="1"/>
    <col min="4844" max="4846" width="9" style="1"/>
    <col min="4847" max="4847" width="17.140625" style="1" customWidth="1"/>
    <col min="4848" max="4848" width="14.140625" style="1" customWidth="1"/>
    <col min="4849" max="4849" width="14.42578125" style="1" customWidth="1"/>
    <col min="4850" max="4850" width="14.42578125" style="1" bestFit="1" customWidth="1"/>
    <col min="4851" max="4851" width="22.7109375" style="1" customWidth="1"/>
    <col min="4852" max="4852" width="21.42578125" style="1" customWidth="1"/>
    <col min="4853" max="4853" width="15.42578125" style="1" customWidth="1"/>
    <col min="4854" max="4854" width="12.85546875" style="1" customWidth="1"/>
    <col min="4855" max="5098" width="9" style="1"/>
    <col min="5099" max="5099" width="5.140625" style="1" customWidth="1"/>
    <col min="5100" max="5102" width="9" style="1"/>
    <col min="5103" max="5103" width="17.140625" style="1" customWidth="1"/>
    <col min="5104" max="5104" width="14.140625" style="1" customWidth="1"/>
    <col min="5105" max="5105" width="14.42578125" style="1" customWidth="1"/>
    <col min="5106" max="5106" width="14.42578125" style="1" bestFit="1" customWidth="1"/>
    <col min="5107" max="5107" width="22.7109375" style="1" customWidth="1"/>
    <col min="5108" max="5108" width="21.42578125" style="1" customWidth="1"/>
    <col min="5109" max="5109" width="15.42578125" style="1" customWidth="1"/>
    <col min="5110" max="5110" width="12.85546875" style="1" customWidth="1"/>
    <col min="5111" max="5354" width="9" style="1"/>
    <col min="5355" max="5355" width="5.140625" style="1" customWidth="1"/>
    <col min="5356" max="5358" width="9" style="1"/>
    <col min="5359" max="5359" width="17.140625" style="1" customWidth="1"/>
    <col min="5360" max="5360" width="14.140625" style="1" customWidth="1"/>
    <col min="5361" max="5361" width="14.42578125" style="1" customWidth="1"/>
    <col min="5362" max="5362" width="14.42578125" style="1" bestFit="1" customWidth="1"/>
    <col min="5363" max="5363" width="22.7109375" style="1" customWidth="1"/>
    <col min="5364" max="5364" width="21.42578125" style="1" customWidth="1"/>
    <col min="5365" max="5365" width="15.42578125" style="1" customWidth="1"/>
    <col min="5366" max="5366" width="12.85546875" style="1" customWidth="1"/>
    <col min="5367" max="5610" width="9" style="1"/>
    <col min="5611" max="5611" width="5.140625" style="1" customWidth="1"/>
    <col min="5612" max="5614" width="9" style="1"/>
    <col min="5615" max="5615" width="17.140625" style="1" customWidth="1"/>
    <col min="5616" max="5616" width="14.140625" style="1" customWidth="1"/>
    <col min="5617" max="5617" width="14.42578125" style="1" customWidth="1"/>
    <col min="5618" max="5618" width="14.42578125" style="1" bestFit="1" customWidth="1"/>
    <col min="5619" max="5619" width="22.7109375" style="1" customWidth="1"/>
    <col min="5620" max="5620" width="21.42578125" style="1" customWidth="1"/>
    <col min="5621" max="5621" width="15.42578125" style="1" customWidth="1"/>
    <col min="5622" max="5622" width="12.85546875" style="1" customWidth="1"/>
    <col min="5623" max="5866" width="9" style="1"/>
    <col min="5867" max="5867" width="5.140625" style="1" customWidth="1"/>
    <col min="5868" max="5870" width="9" style="1"/>
    <col min="5871" max="5871" width="17.140625" style="1" customWidth="1"/>
    <col min="5872" max="5872" width="14.140625" style="1" customWidth="1"/>
    <col min="5873" max="5873" width="14.42578125" style="1" customWidth="1"/>
    <col min="5874" max="5874" width="14.42578125" style="1" bestFit="1" customWidth="1"/>
    <col min="5875" max="5875" width="22.7109375" style="1" customWidth="1"/>
    <col min="5876" max="5876" width="21.42578125" style="1" customWidth="1"/>
    <col min="5877" max="5877" width="15.42578125" style="1" customWidth="1"/>
    <col min="5878" max="5878" width="12.85546875" style="1" customWidth="1"/>
    <col min="5879" max="6122" width="9" style="1"/>
    <col min="6123" max="6123" width="5.140625" style="1" customWidth="1"/>
    <col min="6124" max="6126" width="9" style="1"/>
    <col min="6127" max="6127" width="17.140625" style="1" customWidth="1"/>
    <col min="6128" max="6128" width="14.140625" style="1" customWidth="1"/>
    <col min="6129" max="6129" width="14.42578125" style="1" customWidth="1"/>
    <col min="6130" max="6130" width="14.42578125" style="1" bestFit="1" customWidth="1"/>
    <col min="6131" max="6131" width="22.7109375" style="1" customWidth="1"/>
    <col min="6132" max="6132" width="21.42578125" style="1" customWidth="1"/>
    <col min="6133" max="6133" width="15.42578125" style="1" customWidth="1"/>
    <col min="6134" max="6134" width="12.85546875" style="1" customWidth="1"/>
    <col min="6135" max="6378" width="9" style="1"/>
    <col min="6379" max="6379" width="5.140625" style="1" customWidth="1"/>
    <col min="6380" max="6382" width="9" style="1"/>
    <col min="6383" max="6383" width="17.140625" style="1" customWidth="1"/>
    <col min="6384" max="6384" width="14.140625" style="1" customWidth="1"/>
    <col min="6385" max="6385" width="14.42578125" style="1" customWidth="1"/>
    <col min="6386" max="6386" width="14.42578125" style="1" bestFit="1" customWidth="1"/>
    <col min="6387" max="6387" width="22.7109375" style="1" customWidth="1"/>
    <col min="6388" max="6388" width="21.42578125" style="1" customWidth="1"/>
    <col min="6389" max="6389" width="15.42578125" style="1" customWidth="1"/>
    <col min="6390" max="6390" width="12.85546875" style="1" customWidth="1"/>
    <col min="6391" max="6634" width="9" style="1"/>
    <col min="6635" max="6635" width="5.140625" style="1" customWidth="1"/>
    <col min="6636" max="6638" width="9" style="1"/>
    <col min="6639" max="6639" width="17.140625" style="1" customWidth="1"/>
    <col min="6640" max="6640" width="14.140625" style="1" customWidth="1"/>
    <col min="6641" max="6641" width="14.42578125" style="1" customWidth="1"/>
    <col min="6642" max="6642" width="14.42578125" style="1" bestFit="1" customWidth="1"/>
    <col min="6643" max="6643" width="22.7109375" style="1" customWidth="1"/>
    <col min="6644" max="6644" width="21.42578125" style="1" customWidth="1"/>
    <col min="6645" max="6645" width="15.42578125" style="1" customWidth="1"/>
    <col min="6646" max="6646" width="12.85546875" style="1" customWidth="1"/>
    <col min="6647" max="6890" width="9" style="1"/>
    <col min="6891" max="6891" width="5.140625" style="1" customWidth="1"/>
    <col min="6892" max="6894" width="9" style="1"/>
    <col min="6895" max="6895" width="17.140625" style="1" customWidth="1"/>
    <col min="6896" max="6896" width="14.140625" style="1" customWidth="1"/>
    <col min="6897" max="6897" width="14.42578125" style="1" customWidth="1"/>
    <col min="6898" max="6898" width="14.42578125" style="1" bestFit="1" customWidth="1"/>
    <col min="6899" max="6899" width="22.7109375" style="1" customWidth="1"/>
    <col min="6900" max="6900" width="21.42578125" style="1" customWidth="1"/>
    <col min="6901" max="6901" width="15.42578125" style="1" customWidth="1"/>
    <col min="6902" max="6902" width="12.85546875" style="1" customWidth="1"/>
    <col min="6903" max="7146" width="9" style="1"/>
    <col min="7147" max="7147" width="5.140625" style="1" customWidth="1"/>
    <col min="7148" max="7150" width="9" style="1"/>
    <col min="7151" max="7151" width="17.140625" style="1" customWidth="1"/>
    <col min="7152" max="7152" width="14.140625" style="1" customWidth="1"/>
    <col min="7153" max="7153" width="14.42578125" style="1" customWidth="1"/>
    <col min="7154" max="7154" width="14.42578125" style="1" bestFit="1" customWidth="1"/>
    <col min="7155" max="7155" width="22.7109375" style="1" customWidth="1"/>
    <col min="7156" max="7156" width="21.42578125" style="1" customWidth="1"/>
    <col min="7157" max="7157" width="15.42578125" style="1" customWidth="1"/>
    <col min="7158" max="7158" width="12.85546875" style="1" customWidth="1"/>
    <col min="7159" max="7402" width="9" style="1"/>
    <col min="7403" max="7403" width="5.140625" style="1" customWidth="1"/>
    <col min="7404" max="7406" width="9" style="1"/>
    <col min="7407" max="7407" width="17.140625" style="1" customWidth="1"/>
    <col min="7408" max="7408" width="14.140625" style="1" customWidth="1"/>
    <col min="7409" max="7409" width="14.42578125" style="1" customWidth="1"/>
    <col min="7410" max="7410" width="14.42578125" style="1" bestFit="1" customWidth="1"/>
    <col min="7411" max="7411" width="22.7109375" style="1" customWidth="1"/>
    <col min="7412" max="7412" width="21.42578125" style="1" customWidth="1"/>
    <col min="7413" max="7413" width="15.42578125" style="1" customWidth="1"/>
    <col min="7414" max="7414" width="12.85546875" style="1" customWidth="1"/>
    <col min="7415" max="7658" width="9" style="1"/>
    <col min="7659" max="7659" width="5.140625" style="1" customWidth="1"/>
    <col min="7660" max="7662" width="9" style="1"/>
    <col min="7663" max="7663" width="17.140625" style="1" customWidth="1"/>
    <col min="7664" max="7664" width="14.140625" style="1" customWidth="1"/>
    <col min="7665" max="7665" width="14.42578125" style="1" customWidth="1"/>
    <col min="7666" max="7666" width="14.42578125" style="1" bestFit="1" customWidth="1"/>
    <col min="7667" max="7667" width="22.7109375" style="1" customWidth="1"/>
    <col min="7668" max="7668" width="21.42578125" style="1" customWidth="1"/>
    <col min="7669" max="7669" width="15.42578125" style="1" customWidth="1"/>
    <col min="7670" max="7670" width="12.85546875" style="1" customWidth="1"/>
    <col min="7671" max="7914" width="9" style="1"/>
    <col min="7915" max="7915" width="5.140625" style="1" customWidth="1"/>
    <col min="7916" max="7918" width="9" style="1"/>
    <col min="7919" max="7919" width="17.140625" style="1" customWidth="1"/>
    <col min="7920" max="7920" width="14.140625" style="1" customWidth="1"/>
    <col min="7921" max="7921" width="14.42578125" style="1" customWidth="1"/>
    <col min="7922" max="7922" width="14.42578125" style="1" bestFit="1" customWidth="1"/>
    <col min="7923" max="7923" width="22.7109375" style="1" customWidth="1"/>
    <col min="7924" max="7924" width="21.42578125" style="1" customWidth="1"/>
    <col min="7925" max="7925" width="15.42578125" style="1" customWidth="1"/>
    <col min="7926" max="7926" width="12.85546875" style="1" customWidth="1"/>
    <col min="7927" max="8170" width="9" style="1"/>
    <col min="8171" max="8171" width="5.140625" style="1" customWidth="1"/>
    <col min="8172" max="8174" width="9" style="1"/>
    <col min="8175" max="8175" width="17.140625" style="1" customWidth="1"/>
    <col min="8176" max="8176" width="14.140625" style="1" customWidth="1"/>
    <col min="8177" max="8177" width="14.42578125" style="1" customWidth="1"/>
    <col min="8178" max="8178" width="14.42578125" style="1" bestFit="1" customWidth="1"/>
    <col min="8179" max="8179" width="22.7109375" style="1" customWidth="1"/>
    <col min="8180" max="8180" width="21.42578125" style="1" customWidth="1"/>
    <col min="8181" max="8181" width="15.42578125" style="1" customWidth="1"/>
    <col min="8182" max="8182" width="12.85546875" style="1" customWidth="1"/>
    <col min="8183" max="8426" width="9" style="1"/>
    <col min="8427" max="8427" width="5.140625" style="1" customWidth="1"/>
    <col min="8428" max="8430" width="9" style="1"/>
    <col min="8431" max="8431" width="17.140625" style="1" customWidth="1"/>
    <col min="8432" max="8432" width="14.140625" style="1" customWidth="1"/>
    <col min="8433" max="8433" width="14.42578125" style="1" customWidth="1"/>
    <col min="8434" max="8434" width="14.42578125" style="1" bestFit="1" customWidth="1"/>
    <col min="8435" max="8435" width="22.7109375" style="1" customWidth="1"/>
    <col min="8436" max="8436" width="21.42578125" style="1" customWidth="1"/>
    <col min="8437" max="8437" width="15.42578125" style="1" customWidth="1"/>
    <col min="8438" max="8438" width="12.85546875" style="1" customWidth="1"/>
    <col min="8439" max="8682" width="9" style="1"/>
    <col min="8683" max="8683" width="5.140625" style="1" customWidth="1"/>
    <col min="8684" max="8686" width="9" style="1"/>
    <col min="8687" max="8687" width="17.140625" style="1" customWidth="1"/>
    <col min="8688" max="8688" width="14.140625" style="1" customWidth="1"/>
    <col min="8689" max="8689" width="14.42578125" style="1" customWidth="1"/>
    <col min="8690" max="8690" width="14.42578125" style="1" bestFit="1" customWidth="1"/>
    <col min="8691" max="8691" width="22.7109375" style="1" customWidth="1"/>
    <col min="8692" max="8692" width="21.42578125" style="1" customWidth="1"/>
    <col min="8693" max="8693" width="15.42578125" style="1" customWidth="1"/>
    <col min="8694" max="8694" width="12.85546875" style="1" customWidth="1"/>
    <col min="8695" max="8938" width="9" style="1"/>
    <col min="8939" max="8939" width="5.140625" style="1" customWidth="1"/>
    <col min="8940" max="8942" width="9" style="1"/>
    <col min="8943" max="8943" width="17.140625" style="1" customWidth="1"/>
    <col min="8944" max="8944" width="14.140625" style="1" customWidth="1"/>
    <col min="8945" max="8945" width="14.42578125" style="1" customWidth="1"/>
    <col min="8946" max="8946" width="14.42578125" style="1" bestFit="1" customWidth="1"/>
    <col min="8947" max="8947" width="22.7109375" style="1" customWidth="1"/>
    <col min="8948" max="8948" width="21.42578125" style="1" customWidth="1"/>
    <col min="8949" max="8949" width="15.42578125" style="1" customWidth="1"/>
    <col min="8950" max="8950" width="12.85546875" style="1" customWidth="1"/>
    <col min="8951" max="9194" width="9" style="1"/>
    <col min="9195" max="9195" width="5.140625" style="1" customWidth="1"/>
    <col min="9196" max="9198" width="9" style="1"/>
    <col min="9199" max="9199" width="17.140625" style="1" customWidth="1"/>
    <col min="9200" max="9200" width="14.140625" style="1" customWidth="1"/>
    <col min="9201" max="9201" width="14.42578125" style="1" customWidth="1"/>
    <col min="9202" max="9202" width="14.42578125" style="1" bestFit="1" customWidth="1"/>
    <col min="9203" max="9203" width="22.7109375" style="1" customWidth="1"/>
    <col min="9204" max="9204" width="21.42578125" style="1" customWidth="1"/>
    <col min="9205" max="9205" width="15.42578125" style="1" customWidth="1"/>
    <col min="9206" max="9206" width="12.85546875" style="1" customWidth="1"/>
    <col min="9207" max="9450" width="9" style="1"/>
    <col min="9451" max="9451" width="5.140625" style="1" customWidth="1"/>
    <col min="9452" max="9454" width="9" style="1"/>
    <col min="9455" max="9455" width="17.140625" style="1" customWidth="1"/>
    <col min="9456" max="9456" width="14.140625" style="1" customWidth="1"/>
    <col min="9457" max="9457" width="14.42578125" style="1" customWidth="1"/>
    <col min="9458" max="9458" width="14.42578125" style="1" bestFit="1" customWidth="1"/>
    <col min="9459" max="9459" width="22.7109375" style="1" customWidth="1"/>
    <col min="9460" max="9460" width="21.42578125" style="1" customWidth="1"/>
    <col min="9461" max="9461" width="15.42578125" style="1" customWidth="1"/>
    <col min="9462" max="9462" width="12.85546875" style="1" customWidth="1"/>
    <col min="9463" max="9706" width="9" style="1"/>
    <col min="9707" max="9707" width="5.140625" style="1" customWidth="1"/>
    <col min="9708" max="9710" width="9" style="1"/>
    <col min="9711" max="9711" width="17.140625" style="1" customWidth="1"/>
    <col min="9712" max="9712" width="14.140625" style="1" customWidth="1"/>
    <col min="9713" max="9713" width="14.42578125" style="1" customWidth="1"/>
    <col min="9714" max="9714" width="14.42578125" style="1" bestFit="1" customWidth="1"/>
    <col min="9715" max="9715" width="22.7109375" style="1" customWidth="1"/>
    <col min="9716" max="9716" width="21.42578125" style="1" customWidth="1"/>
    <col min="9717" max="9717" width="15.42578125" style="1" customWidth="1"/>
    <col min="9718" max="9718" width="12.85546875" style="1" customWidth="1"/>
    <col min="9719" max="9962" width="9" style="1"/>
    <col min="9963" max="9963" width="5.140625" style="1" customWidth="1"/>
    <col min="9964" max="9966" width="9" style="1"/>
    <col min="9967" max="9967" width="17.140625" style="1" customWidth="1"/>
    <col min="9968" max="9968" width="14.140625" style="1" customWidth="1"/>
    <col min="9969" max="9969" width="14.42578125" style="1" customWidth="1"/>
    <col min="9970" max="9970" width="14.42578125" style="1" bestFit="1" customWidth="1"/>
    <col min="9971" max="9971" width="22.7109375" style="1" customWidth="1"/>
    <col min="9972" max="9972" width="21.42578125" style="1" customWidth="1"/>
    <col min="9973" max="9973" width="15.42578125" style="1" customWidth="1"/>
    <col min="9974" max="9974" width="12.85546875" style="1" customWidth="1"/>
    <col min="9975" max="10218" width="9" style="1"/>
    <col min="10219" max="10219" width="5.140625" style="1" customWidth="1"/>
    <col min="10220" max="10222" width="9" style="1"/>
    <col min="10223" max="10223" width="17.140625" style="1" customWidth="1"/>
    <col min="10224" max="10224" width="14.140625" style="1" customWidth="1"/>
    <col min="10225" max="10225" width="14.42578125" style="1" customWidth="1"/>
    <col min="10226" max="10226" width="14.42578125" style="1" bestFit="1" customWidth="1"/>
    <col min="10227" max="10227" width="22.7109375" style="1" customWidth="1"/>
    <col min="10228" max="10228" width="21.42578125" style="1" customWidth="1"/>
    <col min="10229" max="10229" width="15.42578125" style="1" customWidth="1"/>
    <col min="10230" max="10230" width="12.85546875" style="1" customWidth="1"/>
    <col min="10231" max="10474" width="9" style="1"/>
    <col min="10475" max="10475" width="5.140625" style="1" customWidth="1"/>
    <col min="10476" max="10478" width="9" style="1"/>
    <col min="10479" max="10479" width="17.140625" style="1" customWidth="1"/>
    <col min="10480" max="10480" width="14.140625" style="1" customWidth="1"/>
    <col min="10481" max="10481" width="14.42578125" style="1" customWidth="1"/>
    <col min="10482" max="10482" width="14.42578125" style="1" bestFit="1" customWidth="1"/>
    <col min="10483" max="10483" width="22.7109375" style="1" customWidth="1"/>
    <col min="10484" max="10484" width="21.42578125" style="1" customWidth="1"/>
    <col min="10485" max="10485" width="15.42578125" style="1" customWidth="1"/>
    <col min="10486" max="10486" width="12.85546875" style="1" customWidth="1"/>
    <col min="10487" max="10730" width="9" style="1"/>
    <col min="10731" max="10731" width="5.140625" style="1" customWidth="1"/>
    <col min="10732" max="10734" width="9" style="1"/>
    <col min="10735" max="10735" width="17.140625" style="1" customWidth="1"/>
    <col min="10736" max="10736" width="14.140625" style="1" customWidth="1"/>
    <col min="10737" max="10737" width="14.42578125" style="1" customWidth="1"/>
    <col min="10738" max="10738" width="14.42578125" style="1" bestFit="1" customWidth="1"/>
    <col min="10739" max="10739" width="22.7109375" style="1" customWidth="1"/>
    <col min="10740" max="10740" width="21.42578125" style="1" customWidth="1"/>
    <col min="10741" max="10741" width="15.42578125" style="1" customWidth="1"/>
    <col min="10742" max="10742" width="12.85546875" style="1" customWidth="1"/>
    <col min="10743" max="10986" width="9" style="1"/>
    <col min="10987" max="10987" width="5.140625" style="1" customWidth="1"/>
    <col min="10988" max="10990" width="9" style="1"/>
    <col min="10991" max="10991" width="17.140625" style="1" customWidth="1"/>
    <col min="10992" max="10992" width="14.140625" style="1" customWidth="1"/>
    <col min="10993" max="10993" width="14.42578125" style="1" customWidth="1"/>
    <col min="10994" max="10994" width="14.42578125" style="1" bestFit="1" customWidth="1"/>
    <col min="10995" max="10995" width="22.7109375" style="1" customWidth="1"/>
    <col min="10996" max="10996" width="21.42578125" style="1" customWidth="1"/>
    <col min="10997" max="10997" width="15.42578125" style="1" customWidth="1"/>
    <col min="10998" max="10998" width="12.85546875" style="1" customWidth="1"/>
    <col min="10999" max="11242" width="9" style="1"/>
    <col min="11243" max="11243" width="5.140625" style="1" customWidth="1"/>
    <col min="11244" max="11246" width="9" style="1"/>
    <col min="11247" max="11247" width="17.140625" style="1" customWidth="1"/>
    <col min="11248" max="11248" width="14.140625" style="1" customWidth="1"/>
    <col min="11249" max="11249" width="14.42578125" style="1" customWidth="1"/>
    <col min="11250" max="11250" width="14.42578125" style="1" bestFit="1" customWidth="1"/>
    <col min="11251" max="11251" width="22.7109375" style="1" customWidth="1"/>
    <col min="11252" max="11252" width="21.42578125" style="1" customWidth="1"/>
    <col min="11253" max="11253" width="15.42578125" style="1" customWidth="1"/>
    <col min="11254" max="11254" width="12.85546875" style="1" customWidth="1"/>
    <col min="11255" max="11498" width="9" style="1"/>
    <col min="11499" max="11499" width="5.140625" style="1" customWidth="1"/>
    <col min="11500" max="11502" width="9" style="1"/>
    <col min="11503" max="11503" width="17.140625" style="1" customWidth="1"/>
    <col min="11504" max="11504" width="14.140625" style="1" customWidth="1"/>
    <col min="11505" max="11505" width="14.42578125" style="1" customWidth="1"/>
    <col min="11506" max="11506" width="14.42578125" style="1" bestFit="1" customWidth="1"/>
    <col min="11507" max="11507" width="22.7109375" style="1" customWidth="1"/>
    <col min="11508" max="11508" width="21.42578125" style="1" customWidth="1"/>
    <col min="11509" max="11509" width="15.42578125" style="1" customWidth="1"/>
    <col min="11510" max="11510" width="12.85546875" style="1" customWidth="1"/>
    <col min="11511" max="11754" width="9" style="1"/>
    <col min="11755" max="11755" width="5.140625" style="1" customWidth="1"/>
    <col min="11756" max="11758" width="9" style="1"/>
    <col min="11759" max="11759" width="17.140625" style="1" customWidth="1"/>
    <col min="11760" max="11760" width="14.140625" style="1" customWidth="1"/>
    <col min="11761" max="11761" width="14.42578125" style="1" customWidth="1"/>
    <col min="11762" max="11762" width="14.42578125" style="1" bestFit="1" customWidth="1"/>
    <col min="11763" max="11763" width="22.7109375" style="1" customWidth="1"/>
    <col min="11764" max="11764" width="21.42578125" style="1" customWidth="1"/>
    <col min="11765" max="11765" width="15.42578125" style="1" customWidth="1"/>
    <col min="11766" max="11766" width="12.85546875" style="1" customWidth="1"/>
    <col min="11767" max="12010" width="9" style="1"/>
    <col min="12011" max="12011" width="5.140625" style="1" customWidth="1"/>
    <col min="12012" max="12014" width="9" style="1"/>
    <col min="12015" max="12015" width="17.140625" style="1" customWidth="1"/>
    <col min="12016" max="12016" width="14.140625" style="1" customWidth="1"/>
    <col min="12017" max="12017" width="14.42578125" style="1" customWidth="1"/>
    <col min="12018" max="12018" width="14.42578125" style="1" bestFit="1" customWidth="1"/>
    <col min="12019" max="12019" width="22.7109375" style="1" customWidth="1"/>
    <col min="12020" max="12020" width="21.42578125" style="1" customWidth="1"/>
    <col min="12021" max="12021" width="15.42578125" style="1" customWidth="1"/>
    <col min="12022" max="12022" width="12.85546875" style="1" customWidth="1"/>
    <col min="12023" max="12266" width="9" style="1"/>
    <col min="12267" max="12267" width="5.140625" style="1" customWidth="1"/>
    <col min="12268" max="12270" width="9" style="1"/>
    <col min="12271" max="12271" width="17.140625" style="1" customWidth="1"/>
    <col min="12272" max="12272" width="14.140625" style="1" customWidth="1"/>
    <col min="12273" max="12273" width="14.42578125" style="1" customWidth="1"/>
    <col min="12274" max="12274" width="14.42578125" style="1" bestFit="1" customWidth="1"/>
    <col min="12275" max="12275" width="22.7109375" style="1" customWidth="1"/>
    <col min="12276" max="12276" width="21.42578125" style="1" customWidth="1"/>
    <col min="12277" max="12277" width="15.42578125" style="1" customWidth="1"/>
    <col min="12278" max="12278" width="12.85546875" style="1" customWidth="1"/>
    <col min="12279" max="12522" width="9" style="1"/>
    <col min="12523" max="12523" width="5.140625" style="1" customWidth="1"/>
    <col min="12524" max="12526" width="9" style="1"/>
    <col min="12527" max="12527" width="17.140625" style="1" customWidth="1"/>
    <col min="12528" max="12528" width="14.140625" style="1" customWidth="1"/>
    <col min="12529" max="12529" width="14.42578125" style="1" customWidth="1"/>
    <col min="12530" max="12530" width="14.42578125" style="1" bestFit="1" customWidth="1"/>
    <col min="12531" max="12531" width="22.7109375" style="1" customWidth="1"/>
    <col min="12532" max="12532" width="21.42578125" style="1" customWidth="1"/>
    <col min="12533" max="12533" width="15.42578125" style="1" customWidth="1"/>
    <col min="12534" max="12534" width="12.85546875" style="1" customWidth="1"/>
    <col min="12535" max="12778" width="9" style="1"/>
    <col min="12779" max="12779" width="5.140625" style="1" customWidth="1"/>
    <col min="12780" max="12782" width="9" style="1"/>
    <col min="12783" max="12783" width="17.140625" style="1" customWidth="1"/>
    <col min="12784" max="12784" width="14.140625" style="1" customWidth="1"/>
    <col min="12785" max="12785" width="14.42578125" style="1" customWidth="1"/>
    <col min="12786" max="12786" width="14.42578125" style="1" bestFit="1" customWidth="1"/>
    <col min="12787" max="12787" width="22.7109375" style="1" customWidth="1"/>
    <col min="12788" max="12788" width="21.42578125" style="1" customWidth="1"/>
    <col min="12789" max="12789" width="15.42578125" style="1" customWidth="1"/>
    <col min="12790" max="12790" width="12.85546875" style="1" customWidth="1"/>
    <col min="12791" max="13034" width="9" style="1"/>
    <col min="13035" max="13035" width="5.140625" style="1" customWidth="1"/>
    <col min="13036" max="13038" width="9" style="1"/>
    <col min="13039" max="13039" width="17.140625" style="1" customWidth="1"/>
    <col min="13040" max="13040" width="14.140625" style="1" customWidth="1"/>
    <col min="13041" max="13041" width="14.42578125" style="1" customWidth="1"/>
    <col min="13042" max="13042" width="14.42578125" style="1" bestFit="1" customWidth="1"/>
    <col min="13043" max="13043" width="22.7109375" style="1" customWidth="1"/>
    <col min="13044" max="13044" width="21.42578125" style="1" customWidth="1"/>
    <col min="13045" max="13045" width="15.42578125" style="1" customWidth="1"/>
    <col min="13046" max="13046" width="12.85546875" style="1" customWidth="1"/>
    <col min="13047" max="13290" width="9" style="1"/>
    <col min="13291" max="13291" width="5.140625" style="1" customWidth="1"/>
    <col min="13292" max="13294" width="9" style="1"/>
    <col min="13295" max="13295" width="17.140625" style="1" customWidth="1"/>
    <col min="13296" max="13296" width="14.140625" style="1" customWidth="1"/>
    <col min="13297" max="13297" width="14.42578125" style="1" customWidth="1"/>
    <col min="13298" max="13298" width="14.42578125" style="1" bestFit="1" customWidth="1"/>
    <col min="13299" max="13299" width="22.7109375" style="1" customWidth="1"/>
    <col min="13300" max="13300" width="21.42578125" style="1" customWidth="1"/>
    <col min="13301" max="13301" width="15.42578125" style="1" customWidth="1"/>
    <col min="13302" max="13302" width="12.85546875" style="1" customWidth="1"/>
    <col min="13303" max="13546" width="9" style="1"/>
    <col min="13547" max="13547" width="5.140625" style="1" customWidth="1"/>
    <col min="13548" max="13550" width="9" style="1"/>
    <col min="13551" max="13551" width="17.140625" style="1" customWidth="1"/>
    <col min="13552" max="13552" width="14.140625" style="1" customWidth="1"/>
    <col min="13553" max="13553" width="14.42578125" style="1" customWidth="1"/>
    <col min="13554" max="13554" width="14.42578125" style="1" bestFit="1" customWidth="1"/>
    <col min="13555" max="13555" width="22.7109375" style="1" customWidth="1"/>
    <col min="13556" max="13556" width="21.42578125" style="1" customWidth="1"/>
    <col min="13557" max="13557" width="15.42578125" style="1" customWidth="1"/>
    <col min="13558" max="13558" width="12.85546875" style="1" customWidth="1"/>
    <col min="13559" max="13802" width="9" style="1"/>
    <col min="13803" max="13803" width="5.140625" style="1" customWidth="1"/>
    <col min="13804" max="13806" width="9" style="1"/>
    <col min="13807" max="13807" width="17.140625" style="1" customWidth="1"/>
    <col min="13808" max="13808" width="14.140625" style="1" customWidth="1"/>
    <col min="13809" max="13809" width="14.42578125" style="1" customWidth="1"/>
    <col min="13810" max="13810" width="14.42578125" style="1" bestFit="1" customWidth="1"/>
    <col min="13811" max="13811" width="22.7109375" style="1" customWidth="1"/>
    <col min="13812" max="13812" width="21.42578125" style="1" customWidth="1"/>
    <col min="13813" max="13813" width="15.42578125" style="1" customWidth="1"/>
    <col min="13814" max="13814" width="12.85546875" style="1" customWidth="1"/>
    <col min="13815" max="14058" width="9" style="1"/>
    <col min="14059" max="14059" width="5.140625" style="1" customWidth="1"/>
    <col min="14060" max="14062" width="9" style="1"/>
    <col min="14063" max="14063" width="17.140625" style="1" customWidth="1"/>
    <col min="14064" max="14064" width="14.140625" style="1" customWidth="1"/>
    <col min="14065" max="14065" width="14.42578125" style="1" customWidth="1"/>
    <col min="14066" max="14066" width="14.42578125" style="1" bestFit="1" customWidth="1"/>
    <col min="14067" max="14067" width="22.7109375" style="1" customWidth="1"/>
    <col min="14068" max="14068" width="21.42578125" style="1" customWidth="1"/>
    <col min="14069" max="14069" width="15.42578125" style="1" customWidth="1"/>
    <col min="14070" max="14070" width="12.85546875" style="1" customWidth="1"/>
    <col min="14071" max="14314" width="9" style="1"/>
    <col min="14315" max="14315" width="5.140625" style="1" customWidth="1"/>
    <col min="14316" max="14318" width="9" style="1"/>
    <col min="14319" max="14319" width="17.140625" style="1" customWidth="1"/>
    <col min="14320" max="14320" width="14.140625" style="1" customWidth="1"/>
    <col min="14321" max="14321" width="14.42578125" style="1" customWidth="1"/>
    <col min="14322" max="14322" width="14.42578125" style="1" bestFit="1" customWidth="1"/>
    <col min="14323" max="14323" width="22.7109375" style="1" customWidth="1"/>
    <col min="14324" max="14324" width="21.42578125" style="1" customWidth="1"/>
    <col min="14325" max="14325" width="15.42578125" style="1" customWidth="1"/>
    <col min="14326" max="14326" width="12.85546875" style="1" customWidth="1"/>
    <col min="14327" max="14570" width="9" style="1"/>
    <col min="14571" max="14571" width="5.140625" style="1" customWidth="1"/>
    <col min="14572" max="14574" width="9" style="1"/>
    <col min="14575" max="14575" width="17.140625" style="1" customWidth="1"/>
    <col min="14576" max="14576" width="14.140625" style="1" customWidth="1"/>
    <col min="14577" max="14577" width="14.42578125" style="1" customWidth="1"/>
    <col min="14578" max="14578" width="14.42578125" style="1" bestFit="1" customWidth="1"/>
    <col min="14579" max="14579" width="22.7109375" style="1" customWidth="1"/>
    <col min="14580" max="14580" width="21.42578125" style="1" customWidth="1"/>
    <col min="14581" max="14581" width="15.42578125" style="1" customWidth="1"/>
    <col min="14582" max="14582" width="12.85546875" style="1" customWidth="1"/>
    <col min="14583" max="14826" width="9" style="1"/>
    <col min="14827" max="14827" width="5.140625" style="1" customWidth="1"/>
    <col min="14828" max="14830" width="9" style="1"/>
    <col min="14831" max="14831" width="17.140625" style="1" customWidth="1"/>
    <col min="14832" max="14832" width="14.140625" style="1" customWidth="1"/>
    <col min="14833" max="14833" width="14.42578125" style="1" customWidth="1"/>
    <col min="14834" max="14834" width="14.42578125" style="1" bestFit="1" customWidth="1"/>
    <col min="14835" max="14835" width="22.7109375" style="1" customWidth="1"/>
    <col min="14836" max="14836" width="21.42578125" style="1" customWidth="1"/>
    <col min="14837" max="14837" width="15.42578125" style="1" customWidth="1"/>
    <col min="14838" max="14838" width="12.85546875" style="1" customWidth="1"/>
    <col min="14839" max="15082" width="9" style="1"/>
    <col min="15083" max="15083" width="5.140625" style="1" customWidth="1"/>
    <col min="15084" max="15086" width="9" style="1"/>
    <col min="15087" max="15087" width="17.140625" style="1" customWidth="1"/>
    <col min="15088" max="15088" width="14.140625" style="1" customWidth="1"/>
    <col min="15089" max="15089" width="14.42578125" style="1" customWidth="1"/>
    <col min="15090" max="15090" width="14.42578125" style="1" bestFit="1" customWidth="1"/>
    <col min="15091" max="15091" width="22.7109375" style="1" customWidth="1"/>
    <col min="15092" max="15092" width="21.42578125" style="1" customWidth="1"/>
    <col min="15093" max="15093" width="15.42578125" style="1" customWidth="1"/>
    <col min="15094" max="15094" width="12.85546875" style="1" customWidth="1"/>
    <col min="15095" max="15338" width="9" style="1"/>
    <col min="15339" max="15339" width="5.140625" style="1" customWidth="1"/>
    <col min="15340" max="15342" width="9" style="1"/>
    <col min="15343" max="15343" width="17.140625" style="1" customWidth="1"/>
    <col min="15344" max="15344" width="14.140625" style="1" customWidth="1"/>
    <col min="15345" max="15345" width="14.42578125" style="1" customWidth="1"/>
    <col min="15346" max="15346" width="14.42578125" style="1" bestFit="1" customWidth="1"/>
    <col min="15347" max="15347" width="22.7109375" style="1" customWidth="1"/>
    <col min="15348" max="15348" width="21.42578125" style="1" customWidth="1"/>
    <col min="15349" max="15349" width="15.42578125" style="1" customWidth="1"/>
    <col min="15350" max="15350" width="12.85546875" style="1" customWidth="1"/>
    <col min="15351" max="15594" width="9" style="1"/>
    <col min="15595" max="15595" width="5.140625" style="1" customWidth="1"/>
    <col min="15596" max="15598" width="9" style="1"/>
    <col min="15599" max="15599" width="17.140625" style="1" customWidth="1"/>
    <col min="15600" max="15600" width="14.140625" style="1" customWidth="1"/>
    <col min="15601" max="15601" width="14.42578125" style="1" customWidth="1"/>
    <col min="15602" max="15602" width="14.42578125" style="1" bestFit="1" customWidth="1"/>
    <col min="15603" max="15603" width="22.7109375" style="1" customWidth="1"/>
    <col min="15604" max="15604" width="21.42578125" style="1" customWidth="1"/>
    <col min="15605" max="15605" width="15.42578125" style="1" customWidth="1"/>
    <col min="15606" max="15606" width="12.85546875" style="1" customWidth="1"/>
    <col min="15607" max="15850" width="9" style="1"/>
    <col min="15851" max="15851" width="5.140625" style="1" customWidth="1"/>
    <col min="15852" max="15854" width="9" style="1"/>
    <col min="15855" max="15855" width="17.140625" style="1" customWidth="1"/>
    <col min="15856" max="15856" width="14.140625" style="1" customWidth="1"/>
    <col min="15857" max="15857" width="14.42578125" style="1" customWidth="1"/>
    <col min="15858" max="15858" width="14.42578125" style="1" bestFit="1" customWidth="1"/>
    <col min="15859" max="15859" width="22.7109375" style="1" customWidth="1"/>
    <col min="15860" max="15860" width="21.42578125" style="1" customWidth="1"/>
    <col min="15861" max="15861" width="15.42578125" style="1" customWidth="1"/>
    <col min="15862" max="15862" width="12.85546875" style="1" customWidth="1"/>
    <col min="15863" max="16106" width="9" style="1"/>
    <col min="16107" max="16107" width="5.140625" style="1" customWidth="1"/>
    <col min="16108" max="16110" width="9" style="1"/>
    <col min="16111" max="16111" width="17.140625" style="1" customWidth="1"/>
    <col min="16112" max="16112" width="14.140625" style="1" customWidth="1"/>
    <col min="16113" max="16113" width="14.42578125" style="1" customWidth="1"/>
    <col min="16114" max="16114" width="14.42578125" style="1" bestFit="1" customWidth="1"/>
    <col min="16115" max="16115" width="22.7109375" style="1" customWidth="1"/>
    <col min="16116" max="16116" width="21.42578125" style="1" customWidth="1"/>
    <col min="16117" max="16117" width="15.42578125" style="1" customWidth="1"/>
    <col min="16118" max="16118" width="12.85546875" style="1" customWidth="1"/>
    <col min="16119" max="16384" width="9" style="1"/>
  </cols>
  <sheetData>
    <row r="2" spans="1:9">
      <c r="A2" s="93" t="s">
        <v>39</v>
      </c>
      <c r="B2" s="93"/>
      <c r="C2" s="93"/>
      <c r="D2" s="93"/>
      <c r="E2" s="93"/>
    </row>
    <row r="3" spans="1:9">
      <c r="A3" s="94" t="s">
        <v>55</v>
      </c>
      <c r="B3" s="94"/>
      <c r="C3" s="94"/>
      <c r="D3" s="94"/>
      <c r="E3" s="94"/>
      <c r="F3" s="27"/>
      <c r="G3" s="1" t="s">
        <v>41</v>
      </c>
      <c r="H3" s="3">
        <f>+E17</f>
        <v>0</v>
      </c>
      <c r="I3" s="3"/>
    </row>
    <row r="4" spans="1:9">
      <c r="A4" s="94" t="s">
        <v>54</v>
      </c>
      <c r="B4" s="94"/>
      <c r="C4" s="94"/>
      <c r="D4" s="94"/>
      <c r="E4" s="94"/>
      <c r="F4" s="27"/>
      <c r="G4" s="1" t="s">
        <v>38</v>
      </c>
      <c r="H4" s="4"/>
      <c r="I4" s="3"/>
    </row>
    <row r="5" spans="1:9">
      <c r="A5" s="94" t="s">
        <v>32</v>
      </c>
      <c r="B5" s="94"/>
      <c r="C5" s="94"/>
      <c r="D5" s="94"/>
      <c r="E5" s="94"/>
      <c r="F5" s="27"/>
      <c r="H5" s="4"/>
      <c r="I5" s="3"/>
    </row>
    <row r="6" spans="1:9" ht="23.25">
      <c r="A6" s="7"/>
      <c r="B6" s="8"/>
      <c r="C6" s="8"/>
      <c r="D6" s="9"/>
      <c r="E6" s="10" t="s">
        <v>26</v>
      </c>
      <c r="F6" s="27"/>
      <c r="G6" s="1" t="s">
        <v>25</v>
      </c>
      <c r="H6" s="5">
        <f>H4-H3</f>
        <v>0</v>
      </c>
      <c r="I6" s="3"/>
    </row>
    <row r="7" spans="1:9">
      <c r="A7" s="95" t="s">
        <v>41</v>
      </c>
      <c r="B7" s="95"/>
      <c r="C7" s="95"/>
      <c r="D7" s="95"/>
      <c r="E7" s="13">
        <f>+'บัญชีรับ-จ่าย(กระแส)'!G30</f>
        <v>0</v>
      </c>
      <c r="F7" s="27"/>
      <c r="I7" s="6"/>
    </row>
    <row r="8" spans="1:9">
      <c r="A8" s="15" t="s">
        <v>27</v>
      </c>
      <c r="B8" s="1" t="s">
        <v>34</v>
      </c>
      <c r="C8" s="22"/>
      <c r="D8" s="26"/>
      <c r="E8" s="13"/>
      <c r="F8" s="11"/>
      <c r="H8" s="12"/>
      <c r="I8" s="12"/>
    </row>
    <row r="9" spans="1:9">
      <c r="A9" s="22"/>
      <c r="B9" s="1" t="s">
        <v>28</v>
      </c>
      <c r="C9" s="22"/>
      <c r="D9" s="26"/>
      <c r="E9" s="13"/>
      <c r="F9" s="13"/>
      <c r="G9" s="14"/>
      <c r="H9" s="3"/>
    </row>
    <row r="10" spans="1:9" ht="23.25">
      <c r="A10" s="1"/>
      <c r="B10" s="22" t="s">
        <v>33</v>
      </c>
      <c r="D10" s="16">
        <v>0</v>
      </c>
      <c r="E10" s="17">
        <f>SUM(D8:D10)</f>
        <v>0</v>
      </c>
      <c r="F10" s="13"/>
      <c r="G10" s="14"/>
      <c r="H10" s="3"/>
    </row>
    <row r="11" spans="1:9">
      <c r="D11" s="20"/>
      <c r="E11" s="17"/>
      <c r="F11" s="13"/>
      <c r="G11" s="14"/>
      <c r="H11" s="3"/>
    </row>
    <row r="12" spans="1:9" ht="23.25">
      <c r="A12" s="15" t="s">
        <v>29</v>
      </c>
      <c r="B12" s="1" t="s">
        <v>35</v>
      </c>
      <c r="D12" s="20"/>
      <c r="E12" s="17"/>
      <c r="F12" s="18"/>
      <c r="H12" s="19"/>
    </row>
    <row r="13" spans="1:9">
      <c r="A13" s="15"/>
      <c r="B13" s="1" t="s">
        <v>36</v>
      </c>
      <c r="D13" s="20"/>
      <c r="E13" s="17"/>
      <c r="F13" s="17"/>
      <c r="H13" s="3"/>
    </row>
    <row r="14" spans="1:9">
      <c r="A14" s="15"/>
      <c r="B14" s="1" t="s">
        <v>37</v>
      </c>
      <c r="D14" s="20"/>
      <c r="E14" s="17"/>
      <c r="F14" s="17"/>
      <c r="H14" s="3"/>
    </row>
    <row r="15" spans="1:9" ht="23.25">
      <c r="B15" s="1" t="s">
        <v>30</v>
      </c>
      <c r="D15" s="16">
        <v>0</v>
      </c>
      <c r="E15" s="18">
        <f>SUM(D12:D15)</f>
        <v>0</v>
      </c>
      <c r="F15" s="17"/>
      <c r="H15" s="3"/>
    </row>
    <row r="16" spans="1:9" ht="23.25">
      <c r="A16" s="15"/>
      <c r="B16" s="21"/>
      <c r="D16" s="16"/>
      <c r="E16" s="18"/>
      <c r="F16" s="17"/>
      <c r="H16" s="3"/>
    </row>
    <row r="17" spans="1:9" ht="23.25">
      <c r="A17" s="22" t="s">
        <v>31</v>
      </c>
      <c r="B17" s="8"/>
      <c r="C17" s="8"/>
      <c r="D17" s="8"/>
      <c r="E17" s="23">
        <f>+E7-E10+E15</f>
        <v>0</v>
      </c>
      <c r="F17" s="17"/>
      <c r="H17" s="20"/>
    </row>
    <row r="18" spans="1:9">
      <c r="A18" s="22"/>
      <c r="B18" s="21"/>
      <c r="C18" s="21"/>
      <c r="D18" s="21"/>
      <c r="E18" s="13"/>
      <c r="F18" s="24"/>
      <c r="H18" s="20"/>
      <c r="I18" s="20"/>
    </row>
    <row r="19" spans="1:9">
      <c r="A19" s="22"/>
      <c r="B19" s="21"/>
      <c r="C19" s="21"/>
      <c r="D19" s="21"/>
      <c r="E19" s="13"/>
      <c r="F19" s="24"/>
      <c r="H19" s="20"/>
      <c r="I19" s="20"/>
    </row>
    <row r="20" spans="1:9">
      <c r="A20" s="22"/>
      <c r="B20" s="21"/>
      <c r="C20" s="21"/>
      <c r="D20" s="21"/>
      <c r="E20" s="13"/>
      <c r="F20" s="13"/>
      <c r="H20" s="20"/>
      <c r="I20" s="20"/>
    </row>
    <row r="21" spans="1:9">
      <c r="A21" s="22"/>
      <c r="B21" s="21"/>
      <c r="C21" s="21"/>
      <c r="D21" s="96" t="s">
        <v>62</v>
      </c>
      <c r="E21" s="96"/>
      <c r="F21" s="13"/>
      <c r="H21" s="20"/>
      <c r="I21" s="20"/>
    </row>
    <row r="22" spans="1:9">
      <c r="A22" s="22"/>
      <c r="B22" s="21"/>
      <c r="C22" s="21"/>
      <c r="D22" s="92" t="s">
        <v>63</v>
      </c>
      <c r="E22" s="92"/>
      <c r="F22" s="13"/>
      <c r="H22" s="20"/>
      <c r="I22" s="20"/>
    </row>
    <row r="23" spans="1:9">
      <c r="A23" s="22"/>
      <c r="B23" s="21"/>
      <c r="C23" s="21"/>
      <c r="D23" s="92" t="s">
        <v>64</v>
      </c>
      <c r="E23" s="92"/>
      <c r="F23" s="28"/>
      <c r="H23" s="20"/>
    </row>
    <row r="24" spans="1:9">
      <c r="F24" s="28"/>
    </row>
    <row r="25" spans="1:9">
      <c r="B25" s="8"/>
      <c r="F25" s="28"/>
    </row>
    <row r="26" spans="1:9" ht="23.25">
      <c r="H26" s="25"/>
      <c r="I26" s="25"/>
    </row>
    <row r="29" spans="1:9">
      <c r="H29" s="20"/>
    </row>
    <row r="32" spans="1:9" ht="36.75" customHeight="1"/>
    <row r="64" spans="8:9">
      <c r="H64" s="21"/>
      <c r="I64" s="21"/>
    </row>
  </sheetData>
  <mergeCells count="8">
    <mergeCell ref="D22:E22"/>
    <mergeCell ref="D23:E23"/>
    <mergeCell ref="A2:E2"/>
    <mergeCell ref="A3:E3"/>
    <mergeCell ref="A4:E4"/>
    <mergeCell ref="A5:E5"/>
    <mergeCell ref="A7:D7"/>
    <mergeCell ref="D21:E21"/>
  </mergeCells>
  <pageMargins left="0.7" right="0.18" top="0.89" bottom="0.75" header="0.3" footer="0.18"/>
  <pageSetup paperSize="9" scale="93" orientation="portrait" r:id="rId1"/>
  <colBreaks count="1" manualBreakCount="1">
    <brk id="5" max="5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85D85-CF68-4D06-AB2F-3950EDA7867D}">
  <dimension ref="A2:I64"/>
  <sheetViews>
    <sheetView zoomScaleNormal="100" zoomScaleSheetLayoutView="110" workbookViewId="0">
      <selection sqref="A1:XFD1048576"/>
    </sheetView>
  </sheetViews>
  <sheetFormatPr defaultRowHeight="21"/>
  <cols>
    <col min="1" max="1" width="5.140625" style="2" customWidth="1"/>
    <col min="2" max="2" width="9" style="1"/>
    <col min="3" max="3" width="46.5703125" style="1" customWidth="1"/>
    <col min="4" max="4" width="15.28515625" style="1" bestFit="1" customWidth="1"/>
    <col min="5" max="5" width="18.28515625" style="1" customWidth="1"/>
    <col min="6" max="6" width="5.28515625" style="1" customWidth="1"/>
    <col min="7" max="7" width="32.28515625" style="1" bestFit="1" customWidth="1"/>
    <col min="8" max="8" width="27.5703125" style="1" customWidth="1"/>
    <col min="9" max="9" width="36.42578125" style="1" customWidth="1"/>
    <col min="10" max="234" width="9" style="1"/>
    <col min="235" max="235" width="5.140625" style="1" customWidth="1"/>
    <col min="236" max="238" width="9" style="1"/>
    <col min="239" max="239" width="17.140625" style="1" customWidth="1"/>
    <col min="240" max="240" width="14.140625" style="1" customWidth="1"/>
    <col min="241" max="241" width="14.42578125" style="1" customWidth="1"/>
    <col min="242" max="242" width="14.42578125" style="1" bestFit="1" customWidth="1"/>
    <col min="243" max="243" width="22.7109375" style="1" customWidth="1"/>
    <col min="244" max="244" width="21.42578125" style="1" customWidth="1"/>
    <col min="245" max="245" width="15.42578125" style="1" customWidth="1"/>
    <col min="246" max="246" width="12.85546875" style="1" customWidth="1"/>
    <col min="247" max="490" width="9" style="1"/>
    <col min="491" max="491" width="5.140625" style="1" customWidth="1"/>
    <col min="492" max="494" width="9" style="1"/>
    <col min="495" max="495" width="17.140625" style="1" customWidth="1"/>
    <col min="496" max="496" width="14.140625" style="1" customWidth="1"/>
    <col min="497" max="497" width="14.42578125" style="1" customWidth="1"/>
    <col min="498" max="498" width="14.42578125" style="1" bestFit="1" customWidth="1"/>
    <col min="499" max="499" width="22.7109375" style="1" customWidth="1"/>
    <col min="500" max="500" width="21.42578125" style="1" customWidth="1"/>
    <col min="501" max="501" width="15.42578125" style="1" customWidth="1"/>
    <col min="502" max="502" width="12.85546875" style="1" customWidth="1"/>
    <col min="503" max="746" width="9" style="1"/>
    <col min="747" max="747" width="5.140625" style="1" customWidth="1"/>
    <col min="748" max="750" width="9" style="1"/>
    <col min="751" max="751" width="17.140625" style="1" customWidth="1"/>
    <col min="752" max="752" width="14.140625" style="1" customWidth="1"/>
    <col min="753" max="753" width="14.42578125" style="1" customWidth="1"/>
    <col min="754" max="754" width="14.42578125" style="1" bestFit="1" customWidth="1"/>
    <col min="755" max="755" width="22.7109375" style="1" customWidth="1"/>
    <col min="756" max="756" width="21.42578125" style="1" customWidth="1"/>
    <col min="757" max="757" width="15.42578125" style="1" customWidth="1"/>
    <col min="758" max="758" width="12.85546875" style="1" customWidth="1"/>
    <col min="759" max="1002" width="9" style="1"/>
    <col min="1003" max="1003" width="5.140625" style="1" customWidth="1"/>
    <col min="1004" max="1006" width="9" style="1"/>
    <col min="1007" max="1007" width="17.140625" style="1" customWidth="1"/>
    <col min="1008" max="1008" width="14.140625" style="1" customWidth="1"/>
    <col min="1009" max="1009" width="14.42578125" style="1" customWidth="1"/>
    <col min="1010" max="1010" width="14.42578125" style="1" bestFit="1" customWidth="1"/>
    <col min="1011" max="1011" width="22.7109375" style="1" customWidth="1"/>
    <col min="1012" max="1012" width="21.42578125" style="1" customWidth="1"/>
    <col min="1013" max="1013" width="15.42578125" style="1" customWidth="1"/>
    <col min="1014" max="1014" width="12.85546875" style="1" customWidth="1"/>
    <col min="1015" max="1258" width="9" style="1"/>
    <col min="1259" max="1259" width="5.140625" style="1" customWidth="1"/>
    <col min="1260" max="1262" width="9" style="1"/>
    <col min="1263" max="1263" width="17.140625" style="1" customWidth="1"/>
    <col min="1264" max="1264" width="14.140625" style="1" customWidth="1"/>
    <col min="1265" max="1265" width="14.42578125" style="1" customWidth="1"/>
    <col min="1266" max="1266" width="14.42578125" style="1" bestFit="1" customWidth="1"/>
    <col min="1267" max="1267" width="22.7109375" style="1" customWidth="1"/>
    <col min="1268" max="1268" width="21.42578125" style="1" customWidth="1"/>
    <col min="1269" max="1269" width="15.42578125" style="1" customWidth="1"/>
    <col min="1270" max="1270" width="12.85546875" style="1" customWidth="1"/>
    <col min="1271" max="1514" width="9" style="1"/>
    <col min="1515" max="1515" width="5.140625" style="1" customWidth="1"/>
    <col min="1516" max="1518" width="9" style="1"/>
    <col min="1519" max="1519" width="17.140625" style="1" customWidth="1"/>
    <col min="1520" max="1520" width="14.140625" style="1" customWidth="1"/>
    <col min="1521" max="1521" width="14.42578125" style="1" customWidth="1"/>
    <col min="1522" max="1522" width="14.42578125" style="1" bestFit="1" customWidth="1"/>
    <col min="1523" max="1523" width="22.7109375" style="1" customWidth="1"/>
    <col min="1524" max="1524" width="21.42578125" style="1" customWidth="1"/>
    <col min="1525" max="1525" width="15.42578125" style="1" customWidth="1"/>
    <col min="1526" max="1526" width="12.85546875" style="1" customWidth="1"/>
    <col min="1527" max="1770" width="9" style="1"/>
    <col min="1771" max="1771" width="5.140625" style="1" customWidth="1"/>
    <col min="1772" max="1774" width="9" style="1"/>
    <col min="1775" max="1775" width="17.140625" style="1" customWidth="1"/>
    <col min="1776" max="1776" width="14.140625" style="1" customWidth="1"/>
    <col min="1777" max="1777" width="14.42578125" style="1" customWidth="1"/>
    <col min="1778" max="1778" width="14.42578125" style="1" bestFit="1" customWidth="1"/>
    <col min="1779" max="1779" width="22.7109375" style="1" customWidth="1"/>
    <col min="1780" max="1780" width="21.42578125" style="1" customWidth="1"/>
    <col min="1781" max="1781" width="15.42578125" style="1" customWidth="1"/>
    <col min="1782" max="1782" width="12.85546875" style="1" customWidth="1"/>
    <col min="1783" max="2026" width="9" style="1"/>
    <col min="2027" max="2027" width="5.140625" style="1" customWidth="1"/>
    <col min="2028" max="2030" width="9" style="1"/>
    <col min="2031" max="2031" width="17.140625" style="1" customWidth="1"/>
    <col min="2032" max="2032" width="14.140625" style="1" customWidth="1"/>
    <col min="2033" max="2033" width="14.42578125" style="1" customWidth="1"/>
    <col min="2034" max="2034" width="14.42578125" style="1" bestFit="1" customWidth="1"/>
    <col min="2035" max="2035" width="22.7109375" style="1" customWidth="1"/>
    <col min="2036" max="2036" width="21.42578125" style="1" customWidth="1"/>
    <col min="2037" max="2037" width="15.42578125" style="1" customWidth="1"/>
    <col min="2038" max="2038" width="12.85546875" style="1" customWidth="1"/>
    <col min="2039" max="2282" width="9" style="1"/>
    <col min="2283" max="2283" width="5.140625" style="1" customWidth="1"/>
    <col min="2284" max="2286" width="9" style="1"/>
    <col min="2287" max="2287" width="17.140625" style="1" customWidth="1"/>
    <col min="2288" max="2288" width="14.140625" style="1" customWidth="1"/>
    <col min="2289" max="2289" width="14.42578125" style="1" customWidth="1"/>
    <col min="2290" max="2290" width="14.42578125" style="1" bestFit="1" customWidth="1"/>
    <col min="2291" max="2291" width="22.7109375" style="1" customWidth="1"/>
    <col min="2292" max="2292" width="21.42578125" style="1" customWidth="1"/>
    <col min="2293" max="2293" width="15.42578125" style="1" customWidth="1"/>
    <col min="2294" max="2294" width="12.85546875" style="1" customWidth="1"/>
    <col min="2295" max="2538" width="9" style="1"/>
    <col min="2539" max="2539" width="5.140625" style="1" customWidth="1"/>
    <col min="2540" max="2542" width="9" style="1"/>
    <col min="2543" max="2543" width="17.140625" style="1" customWidth="1"/>
    <col min="2544" max="2544" width="14.140625" style="1" customWidth="1"/>
    <col min="2545" max="2545" width="14.42578125" style="1" customWidth="1"/>
    <col min="2546" max="2546" width="14.42578125" style="1" bestFit="1" customWidth="1"/>
    <col min="2547" max="2547" width="22.7109375" style="1" customWidth="1"/>
    <col min="2548" max="2548" width="21.42578125" style="1" customWidth="1"/>
    <col min="2549" max="2549" width="15.42578125" style="1" customWidth="1"/>
    <col min="2550" max="2550" width="12.85546875" style="1" customWidth="1"/>
    <col min="2551" max="2794" width="9" style="1"/>
    <col min="2795" max="2795" width="5.140625" style="1" customWidth="1"/>
    <col min="2796" max="2798" width="9" style="1"/>
    <col min="2799" max="2799" width="17.140625" style="1" customWidth="1"/>
    <col min="2800" max="2800" width="14.140625" style="1" customWidth="1"/>
    <col min="2801" max="2801" width="14.42578125" style="1" customWidth="1"/>
    <col min="2802" max="2802" width="14.42578125" style="1" bestFit="1" customWidth="1"/>
    <col min="2803" max="2803" width="22.7109375" style="1" customWidth="1"/>
    <col min="2804" max="2804" width="21.42578125" style="1" customWidth="1"/>
    <col min="2805" max="2805" width="15.42578125" style="1" customWidth="1"/>
    <col min="2806" max="2806" width="12.85546875" style="1" customWidth="1"/>
    <col min="2807" max="3050" width="9" style="1"/>
    <col min="3051" max="3051" width="5.140625" style="1" customWidth="1"/>
    <col min="3052" max="3054" width="9" style="1"/>
    <col min="3055" max="3055" width="17.140625" style="1" customWidth="1"/>
    <col min="3056" max="3056" width="14.140625" style="1" customWidth="1"/>
    <col min="3057" max="3057" width="14.42578125" style="1" customWidth="1"/>
    <col min="3058" max="3058" width="14.42578125" style="1" bestFit="1" customWidth="1"/>
    <col min="3059" max="3059" width="22.7109375" style="1" customWidth="1"/>
    <col min="3060" max="3060" width="21.42578125" style="1" customWidth="1"/>
    <col min="3061" max="3061" width="15.42578125" style="1" customWidth="1"/>
    <col min="3062" max="3062" width="12.85546875" style="1" customWidth="1"/>
    <col min="3063" max="3306" width="9" style="1"/>
    <col min="3307" max="3307" width="5.140625" style="1" customWidth="1"/>
    <col min="3308" max="3310" width="9" style="1"/>
    <col min="3311" max="3311" width="17.140625" style="1" customWidth="1"/>
    <col min="3312" max="3312" width="14.140625" style="1" customWidth="1"/>
    <col min="3313" max="3313" width="14.42578125" style="1" customWidth="1"/>
    <col min="3314" max="3314" width="14.42578125" style="1" bestFit="1" customWidth="1"/>
    <col min="3315" max="3315" width="22.7109375" style="1" customWidth="1"/>
    <col min="3316" max="3316" width="21.42578125" style="1" customWidth="1"/>
    <col min="3317" max="3317" width="15.42578125" style="1" customWidth="1"/>
    <col min="3318" max="3318" width="12.85546875" style="1" customWidth="1"/>
    <col min="3319" max="3562" width="9" style="1"/>
    <col min="3563" max="3563" width="5.140625" style="1" customWidth="1"/>
    <col min="3564" max="3566" width="9" style="1"/>
    <col min="3567" max="3567" width="17.140625" style="1" customWidth="1"/>
    <col min="3568" max="3568" width="14.140625" style="1" customWidth="1"/>
    <col min="3569" max="3569" width="14.42578125" style="1" customWidth="1"/>
    <col min="3570" max="3570" width="14.42578125" style="1" bestFit="1" customWidth="1"/>
    <col min="3571" max="3571" width="22.7109375" style="1" customWidth="1"/>
    <col min="3572" max="3572" width="21.42578125" style="1" customWidth="1"/>
    <col min="3573" max="3573" width="15.42578125" style="1" customWidth="1"/>
    <col min="3574" max="3574" width="12.85546875" style="1" customWidth="1"/>
    <col min="3575" max="3818" width="9" style="1"/>
    <col min="3819" max="3819" width="5.140625" style="1" customWidth="1"/>
    <col min="3820" max="3822" width="9" style="1"/>
    <col min="3823" max="3823" width="17.140625" style="1" customWidth="1"/>
    <col min="3824" max="3824" width="14.140625" style="1" customWidth="1"/>
    <col min="3825" max="3825" width="14.42578125" style="1" customWidth="1"/>
    <col min="3826" max="3826" width="14.42578125" style="1" bestFit="1" customWidth="1"/>
    <col min="3827" max="3827" width="22.7109375" style="1" customWidth="1"/>
    <col min="3828" max="3828" width="21.42578125" style="1" customWidth="1"/>
    <col min="3829" max="3829" width="15.42578125" style="1" customWidth="1"/>
    <col min="3830" max="3830" width="12.85546875" style="1" customWidth="1"/>
    <col min="3831" max="4074" width="9" style="1"/>
    <col min="4075" max="4075" width="5.140625" style="1" customWidth="1"/>
    <col min="4076" max="4078" width="9" style="1"/>
    <col min="4079" max="4079" width="17.140625" style="1" customWidth="1"/>
    <col min="4080" max="4080" width="14.140625" style="1" customWidth="1"/>
    <col min="4081" max="4081" width="14.42578125" style="1" customWidth="1"/>
    <col min="4082" max="4082" width="14.42578125" style="1" bestFit="1" customWidth="1"/>
    <col min="4083" max="4083" width="22.7109375" style="1" customWidth="1"/>
    <col min="4084" max="4084" width="21.42578125" style="1" customWidth="1"/>
    <col min="4085" max="4085" width="15.42578125" style="1" customWidth="1"/>
    <col min="4086" max="4086" width="12.85546875" style="1" customWidth="1"/>
    <col min="4087" max="4330" width="9" style="1"/>
    <col min="4331" max="4331" width="5.140625" style="1" customWidth="1"/>
    <col min="4332" max="4334" width="9" style="1"/>
    <col min="4335" max="4335" width="17.140625" style="1" customWidth="1"/>
    <col min="4336" max="4336" width="14.140625" style="1" customWidth="1"/>
    <col min="4337" max="4337" width="14.42578125" style="1" customWidth="1"/>
    <col min="4338" max="4338" width="14.42578125" style="1" bestFit="1" customWidth="1"/>
    <col min="4339" max="4339" width="22.7109375" style="1" customWidth="1"/>
    <col min="4340" max="4340" width="21.42578125" style="1" customWidth="1"/>
    <col min="4341" max="4341" width="15.42578125" style="1" customWidth="1"/>
    <col min="4342" max="4342" width="12.85546875" style="1" customWidth="1"/>
    <col min="4343" max="4586" width="9" style="1"/>
    <col min="4587" max="4587" width="5.140625" style="1" customWidth="1"/>
    <col min="4588" max="4590" width="9" style="1"/>
    <col min="4591" max="4591" width="17.140625" style="1" customWidth="1"/>
    <col min="4592" max="4592" width="14.140625" style="1" customWidth="1"/>
    <col min="4593" max="4593" width="14.42578125" style="1" customWidth="1"/>
    <col min="4594" max="4594" width="14.42578125" style="1" bestFit="1" customWidth="1"/>
    <col min="4595" max="4595" width="22.7109375" style="1" customWidth="1"/>
    <col min="4596" max="4596" width="21.42578125" style="1" customWidth="1"/>
    <col min="4597" max="4597" width="15.42578125" style="1" customWidth="1"/>
    <col min="4598" max="4598" width="12.85546875" style="1" customWidth="1"/>
    <col min="4599" max="4842" width="9" style="1"/>
    <col min="4843" max="4843" width="5.140625" style="1" customWidth="1"/>
    <col min="4844" max="4846" width="9" style="1"/>
    <col min="4847" max="4847" width="17.140625" style="1" customWidth="1"/>
    <col min="4848" max="4848" width="14.140625" style="1" customWidth="1"/>
    <col min="4849" max="4849" width="14.42578125" style="1" customWidth="1"/>
    <col min="4850" max="4850" width="14.42578125" style="1" bestFit="1" customWidth="1"/>
    <col min="4851" max="4851" width="22.7109375" style="1" customWidth="1"/>
    <col min="4852" max="4852" width="21.42578125" style="1" customWidth="1"/>
    <col min="4853" max="4853" width="15.42578125" style="1" customWidth="1"/>
    <col min="4854" max="4854" width="12.85546875" style="1" customWidth="1"/>
    <col min="4855" max="5098" width="9" style="1"/>
    <col min="5099" max="5099" width="5.140625" style="1" customWidth="1"/>
    <col min="5100" max="5102" width="9" style="1"/>
    <col min="5103" max="5103" width="17.140625" style="1" customWidth="1"/>
    <col min="5104" max="5104" width="14.140625" style="1" customWidth="1"/>
    <col min="5105" max="5105" width="14.42578125" style="1" customWidth="1"/>
    <col min="5106" max="5106" width="14.42578125" style="1" bestFit="1" customWidth="1"/>
    <col min="5107" max="5107" width="22.7109375" style="1" customWidth="1"/>
    <col min="5108" max="5108" width="21.42578125" style="1" customWidth="1"/>
    <col min="5109" max="5109" width="15.42578125" style="1" customWidth="1"/>
    <col min="5110" max="5110" width="12.85546875" style="1" customWidth="1"/>
    <col min="5111" max="5354" width="9" style="1"/>
    <col min="5355" max="5355" width="5.140625" style="1" customWidth="1"/>
    <col min="5356" max="5358" width="9" style="1"/>
    <col min="5359" max="5359" width="17.140625" style="1" customWidth="1"/>
    <col min="5360" max="5360" width="14.140625" style="1" customWidth="1"/>
    <col min="5361" max="5361" width="14.42578125" style="1" customWidth="1"/>
    <col min="5362" max="5362" width="14.42578125" style="1" bestFit="1" customWidth="1"/>
    <col min="5363" max="5363" width="22.7109375" style="1" customWidth="1"/>
    <col min="5364" max="5364" width="21.42578125" style="1" customWidth="1"/>
    <col min="5365" max="5365" width="15.42578125" style="1" customWidth="1"/>
    <col min="5366" max="5366" width="12.85546875" style="1" customWidth="1"/>
    <col min="5367" max="5610" width="9" style="1"/>
    <col min="5611" max="5611" width="5.140625" style="1" customWidth="1"/>
    <col min="5612" max="5614" width="9" style="1"/>
    <col min="5615" max="5615" width="17.140625" style="1" customWidth="1"/>
    <col min="5616" max="5616" width="14.140625" style="1" customWidth="1"/>
    <col min="5617" max="5617" width="14.42578125" style="1" customWidth="1"/>
    <col min="5618" max="5618" width="14.42578125" style="1" bestFit="1" customWidth="1"/>
    <col min="5619" max="5619" width="22.7109375" style="1" customWidth="1"/>
    <col min="5620" max="5620" width="21.42578125" style="1" customWidth="1"/>
    <col min="5621" max="5621" width="15.42578125" style="1" customWidth="1"/>
    <col min="5622" max="5622" width="12.85546875" style="1" customWidth="1"/>
    <col min="5623" max="5866" width="9" style="1"/>
    <col min="5867" max="5867" width="5.140625" style="1" customWidth="1"/>
    <col min="5868" max="5870" width="9" style="1"/>
    <col min="5871" max="5871" width="17.140625" style="1" customWidth="1"/>
    <col min="5872" max="5872" width="14.140625" style="1" customWidth="1"/>
    <col min="5873" max="5873" width="14.42578125" style="1" customWidth="1"/>
    <col min="5874" max="5874" width="14.42578125" style="1" bestFit="1" customWidth="1"/>
    <col min="5875" max="5875" width="22.7109375" style="1" customWidth="1"/>
    <col min="5876" max="5876" width="21.42578125" style="1" customWidth="1"/>
    <col min="5877" max="5877" width="15.42578125" style="1" customWidth="1"/>
    <col min="5878" max="5878" width="12.85546875" style="1" customWidth="1"/>
    <col min="5879" max="6122" width="9" style="1"/>
    <col min="6123" max="6123" width="5.140625" style="1" customWidth="1"/>
    <col min="6124" max="6126" width="9" style="1"/>
    <col min="6127" max="6127" width="17.140625" style="1" customWidth="1"/>
    <col min="6128" max="6128" width="14.140625" style="1" customWidth="1"/>
    <col min="6129" max="6129" width="14.42578125" style="1" customWidth="1"/>
    <col min="6130" max="6130" width="14.42578125" style="1" bestFit="1" customWidth="1"/>
    <col min="6131" max="6131" width="22.7109375" style="1" customWidth="1"/>
    <col min="6132" max="6132" width="21.42578125" style="1" customWidth="1"/>
    <col min="6133" max="6133" width="15.42578125" style="1" customWidth="1"/>
    <col min="6134" max="6134" width="12.85546875" style="1" customWidth="1"/>
    <col min="6135" max="6378" width="9" style="1"/>
    <col min="6379" max="6379" width="5.140625" style="1" customWidth="1"/>
    <col min="6380" max="6382" width="9" style="1"/>
    <col min="6383" max="6383" width="17.140625" style="1" customWidth="1"/>
    <col min="6384" max="6384" width="14.140625" style="1" customWidth="1"/>
    <col min="6385" max="6385" width="14.42578125" style="1" customWidth="1"/>
    <col min="6386" max="6386" width="14.42578125" style="1" bestFit="1" customWidth="1"/>
    <col min="6387" max="6387" width="22.7109375" style="1" customWidth="1"/>
    <col min="6388" max="6388" width="21.42578125" style="1" customWidth="1"/>
    <col min="6389" max="6389" width="15.42578125" style="1" customWidth="1"/>
    <col min="6390" max="6390" width="12.85546875" style="1" customWidth="1"/>
    <col min="6391" max="6634" width="9" style="1"/>
    <col min="6635" max="6635" width="5.140625" style="1" customWidth="1"/>
    <col min="6636" max="6638" width="9" style="1"/>
    <col min="6639" max="6639" width="17.140625" style="1" customWidth="1"/>
    <col min="6640" max="6640" width="14.140625" style="1" customWidth="1"/>
    <col min="6641" max="6641" width="14.42578125" style="1" customWidth="1"/>
    <col min="6642" max="6642" width="14.42578125" style="1" bestFit="1" customWidth="1"/>
    <col min="6643" max="6643" width="22.7109375" style="1" customWidth="1"/>
    <col min="6644" max="6644" width="21.42578125" style="1" customWidth="1"/>
    <col min="6645" max="6645" width="15.42578125" style="1" customWidth="1"/>
    <col min="6646" max="6646" width="12.85546875" style="1" customWidth="1"/>
    <col min="6647" max="6890" width="9" style="1"/>
    <col min="6891" max="6891" width="5.140625" style="1" customWidth="1"/>
    <col min="6892" max="6894" width="9" style="1"/>
    <col min="6895" max="6895" width="17.140625" style="1" customWidth="1"/>
    <col min="6896" max="6896" width="14.140625" style="1" customWidth="1"/>
    <col min="6897" max="6897" width="14.42578125" style="1" customWidth="1"/>
    <col min="6898" max="6898" width="14.42578125" style="1" bestFit="1" customWidth="1"/>
    <col min="6899" max="6899" width="22.7109375" style="1" customWidth="1"/>
    <col min="6900" max="6900" width="21.42578125" style="1" customWidth="1"/>
    <col min="6901" max="6901" width="15.42578125" style="1" customWidth="1"/>
    <col min="6902" max="6902" width="12.85546875" style="1" customWidth="1"/>
    <col min="6903" max="7146" width="9" style="1"/>
    <col min="7147" max="7147" width="5.140625" style="1" customWidth="1"/>
    <col min="7148" max="7150" width="9" style="1"/>
    <col min="7151" max="7151" width="17.140625" style="1" customWidth="1"/>
    <col min="7152" max="7152" width="14.140625" style="1" customWidth="1"/>
    <col min="7153" max="7153" width="14.42578125" style="1" customWidth="1"/>
    <col min="7154" max="7154" width="14.42578125" style="1" bestFit="1" customWidth="1"/>
    <col min="7155" max="7155" width="22.7109375" style="1" customWidth="1"/>
    <col min="7156" max="7156" width="21.42578125" style="1" customWidth="1"/>
    <col min="7157" max="7157" width="15.42578125" style="1" customWidth="1"/>
    <col min="7158" max="7158" width="12.85546875" style="1" customWidth="1"/>
    <col min="7159" max="7402" width="9" style="1"/>
    <col min="7403" max="7403" width="5.140625" style="1" customWidth="1"/>
    <col min="7404" max="7406" width="9" style="1"/>
    <col min="7407" max="7407" width="17.140625" style="1" customWidth="1"/>
    <col min="7408" max="7408" width="14.140625" style="1" customWidth="1"/>
    <col min="7409" max="7409" width="14.42578125" style="1" customWidth="1"/>
    <col min="7410" max="7410" width="14.42578125" style="1" bestFit="1" customWidth="1"/>
    <col min="7411" max="7411" width="22.7109375" style="1" customWidth="1"/>
    <col min="7412" max="7412" width="21.42578125" style="1" customWidth="1"/>
    <col min="7413" max="7413" width="15.42578125" style="1" customWidth="1"/>
    <col min="7414" max="7414" width="12.85546875" style="1" customWidth="1"/>
    <col min="7415" max="7658" width="9" style="1"/>
    <col min="7659" max="7659" width="5.140625" style="1" customWidth="1"/>
    <col min="7660" max="7662" width="9" style="1"/>
    <col min="7663" max="7663" width="17.140625" style="1" customWidth="1"/>
    <col min="7664" max="7664" width="14.140625" style="1" customWidth="1"/>
    <col min="7665" max="7665" width="14.42578125" style="1" customWidth="1"/>
    <col min="7666" max="7666" width="14.42578125" style="1" bestFit="1" customWidth="1"/>
    <col min="7667" max="7667" width="22.7109375" style="1" customWidth="1"/>
    <col min="7668" max="7668" width="21.42578125" style="1" customWidth="1"/>
    <col min="7669" max="7669" width="15.42578125" style="1" customWidth="1"/>
    <col min="7670" max="7670" width="12.85546875" style="1" customWidth="1"/>
    <col min="7671" max="7914" width="9" style="1"/>
    <col min="7915" max="7915" width="5.140625" style="1" customWidth="1"/>
    <col min="7916" max="7918" width="9" style="1"/>
    <col min="7919" max="7919" width="17.140625" style="1" customWidth="1"/>
    <col min="7920" max="7920" width="14.140625" style="1" customWidth="1"/>
    <col min="7921" max="7921" width="14.42578125" style="1" customWidth="1"/>
    <col min="7922" max="7922" width="14.42578125" style="1" bestFit="1" customWidth="1"/>
    <col min="7923" max="7923" width="22.7109375" style="1" customWidth="1"/>
    <col min="7924" max="7924" width="21.42578125" style="1" customWidth="1"/>
    <col min="7925" max="7925" width="15.42578125" style="1" customWidth="1"/>
    <col min="7926" max="7926" width="12.85546875" style="1" customWidth="1"/>
    <col min="7927" max="8170" width="9" style="1"/>
    <col min="8171" max="8171" width="5.140625" style="1" customWidth="1"/>
    <col min="8172" max="8174" width="9" style="1"/>
    <col min="8175" max="8175" width="17.140625" style="1" customWidth="1"/>
    <col min="8176" max="8176" width="14.140625" style="1" customWidth="1"/>
    <col min="8177" max="8177" width="14.42578125" style="1" customWidth="1"/>
    <col min="8178" max="8178" width="14.42578125" style="1" bestFit="1" customWidth="1"/>
    <col min="8179" max="8179" width="22.7109375" style="1" customWidth="1"/>
    <col min="8180" max="8180" width="21.42578125" style="1" customWidth="1"/>
    <col min="8181" max="8181" width="15.42578125" style="1" customWidth="1"/>
    <col min="8182" max="8182" width="12.85546875" style="1" customWidth="1"/>
    <col min="8183" max="8426" width="9" style="1"/>
    <col min="8427" max="8427" width="5.140625" style="1" customWidth="1"/>
    <col min="8428" max="8430" width="9" style="1"/>
    <col min="8431" max="8431" width="17.140625" style="1" customWidth="1"/>
    <col min="8432" max="8432" width="14.140625" style="1" customWidth="1"/>
    <col min="8433" max="8433" width="14.42578125" style="1" customWidth="1"/>
    <col min="8434" max="8434" width="14.42578125" style="1" bestFit="1" customWidth="1"/>
    <col min="8435" max="8435" width="22.7109375" style="1" customWidth="1"/>
    <col min="8436" max="8436" width="21.42578125" style="1" customWidth="1"/>
    <col min="8437" max="8437" width="15.42578125" style="1" customWidth="1"/>
    <col min="8438" max="8438" width="12.85546875" style="1" customWidth="1"/>
    <col min="8439" max="8682" width="9" style="1"/>
    <col min="8683" max="8683" width="5.140625" style="1" customWidth="1"/>
    <col min="8684" max="8686" width="9" style="1"/>
    <col min="8687" max="8687" width="17.140625" style="1" customWidth="1"/>
    <col min="8688" max="8688" width="14.140625" style="1" customWidth="1"/>
    <col min="8689" max="8689" width="14.42578125" style="1" customWidth="1"/>
    <col min="8690" max="8690" width="14.42578125" style="1" bestFit="1" customWidth="1"/>
    <col min="8691" max="8691" width="22.7109375" style="1" customWidth="1"/>
    <col min="8692" max="8692" width="21.42578125" style="1" customWidth="1"/>
    <col min="8693" max="8693" width="15.42578125" style="1" customWidth="1"/>
    <col min="8694" max="8694" width="12.85546875" style="1" customWidth="1"/>
    <col min="8695" max="8938" width="9" style="1"/>
    <col min="8939" max="8939" width="5.140625" style="1" customWidth="1"/>
    <col min="8940" max="8942" width="9" style="1"/>
    <col min="8943" max="8943" width="17.140625" style="1" customWidth="1"/>
    <col min="8944" max="8944" width="14.140625" style="1" customWidth="1"/>
    <col min="8945" max="8945" width="14.42578125" style="1" customWidth="1"/>
    <col min="8946" max="8946" width="14.42578125" style="1" bestFit="1" customWidth="1"/>
    <col min="8947" max="8947" width="22.7109375" style="1" customWidth="1"/>
    <col min="8948" max="8948" width="21.42578125" style="1" customWidth="1"/>
    <col min="8949" max="8949" width="15.42578125" style="1" customWidth="1"/>
    <col min="8950" max="8950" width="12.85546875" style="1" customWidth="1"/>
    <col min="8951" max="9194" width="9" style="1"/>
    <col min="9195" max="9195" width="5.140625" style="1" customWidth="1"/>
    <col min="9196" max="9198" width="9" style="1"/>
    <col min="9199" max="9199" width="17.140625" style="1" customWidth="1"/>
    <col min="9200" max="9200" width="14.140625" style="1" customWidth="1"/>
    <col min="9201" max="9201" width="14.42578125" style="1" customWidth="1"/>
    <col min="9202" max="9202" width="14.42578125" style="1" bestFit="1" customWidth="1"/>
    <col min="9203" max="9203" width="22.7109375" style="1" customWidth="1"/>
    <col min="9204" max="9204" width="21.42578125" style="1" customWidth="1"/>
    <col min="9205" max="9205" width="15.42578125" style="1" customWidth="1"/>
    <col min="9206" max="9206" width="12.85546875" style="1" customWidth="1"/>
    <col min="9207" max="9450" width="9" style="1"/>
    <col min="9451" max="9451" width="5.140625" style="1" customWidth="1"/>
    <col min="9452" max="9454" width="9" style="1"/>
    <col min="9455" max="9455" width="17.140625" style="1" customWidth="1"/>
    <col min="9456" max="9456" width="14.140625" style="1" customWidth="1"/>
    <col min="9457" max="9457" width="14.42578125" style="1" customWidth="1"/>
    <col min="9458" max="9458" width="14.42578125" style="1" bestFit="1" customWidth="1"/>
    <col min="9459" max="9459" width="22.7109375" style="1" customWidth="1"/>
    <col min="9460" max="9460" width="21.42578125" style="1" customWidth="1"/>
    <col min="9461" max="9461" width="15.42578125" style="1" customWidth="1"/>
    <col min="9462" max="9462" width="12.85546875" style="1" customWidth="1"/>
    <col min="9463" max="9706" width="9" style="1"/>
    <col min="9707" max="9707" width="5.140625" style="1" customWidth="1"/>
    <col min="9708" max="9710" width="9" style="1"/>
    <col min="9711" max="9711" width="17.140625" style="1" customWidth="1"/>
    <col min="9712" max="9712" width="14.140625" style="1" customWidth="1"/>
    <col min="9713" max="9713" width="14.42578125" style="1" customWidth="1"/>
    <col min="9714" max="9714" width="14.42578125" style="1" bestFit="1" customWidth="1"/>
    <col min="9715" max="9715" width="22.7109375" style="1" customWidth="1"/>
    <col min="9716" max="9716" width="21.42578125" style="1" customWidth="1"/>
    <col min="9717" max="9717" width="15.42578125" style="1" customWidth="1"/>
    <col min="9718" max="9718" width="12.85546875" style="1" customWidth="1"/>
    <col min="9719" max="9962" width="9" style="1"/>
    <col min="9963" max="9963" width="5.140625" style="1" customWidth="1"/>
    <col min="9964" max="9966" width="9" style="1"/>
    <col min="9967" max="9967" width="17.140625" style="1" customWidth="1"/>
    <col min="9968" max="9968" width="14.140625" style="1" customWidth="1"/>
    <col min="9969" max="9969" width="14.42578125" style="1" customWidth="1"/>
    <col min="9970" max="9970" width="14.42578125" style="1" bestFit="1" customWidth="1"/>
    <col min="9971" max="9971" width="22.7109375" style="1" customWidth="1"/>
    <col min="9972" max="9972" width="21.42578125" style="1" customWidth="1"/>
    <col min="9973" max="9973" width="15.42578125" style="1" customWidth="1"/>
    <col min="9974" max="9974" width="12.85546875" style="1" customWidth="1"/>
    <col min="9975" max="10218" width="9" style="1"/>
    <col min="10219" max="10219" width="5.140625" style="1" customWidth="1"/>
    <col min="10220" max="10222" width="9" style="1"/>
    <col min="10223" max="10223" width="17.140625" style="1" customWidth="1"/>
    <col min="10224" max="10224" width="14.140625" style="1" customWidth="1"/>
    <col min="10225" max="10225" width="14.42578125" style="1" customWidth="1"/>
    <col min="10226" max="10226" width="14.42578125" style="1" bestFit="1" customWidth="1"/>
    <col min="10227" max="10227" width="22.7109375" style="1" customWidth="1"/>
    <col min="10228" max="10228" width="21.42578125" style="1" customWidth="1"/>
    <col min="10229" max="10229" width="15.42578125" style="1" customWidth="1"/>
    <col min="10230" max="10230" width="12.85546875" style="1" customWidth="1"/>
    <col min="10231" max="10474" width="9" style="1"/>
    <col min="10475" max="10475" width="5.140625" style="1" customWidth="1"/>
    <col min="10476" max="10478" width="9" style="1"/>
    <col min="10479" max="10479" width="17.140625" style="1" customWidth="1"/>
    <col min="10480" max="10480" width="14.140625" style="1" customWidth="1"/>
    <col min="10481" max="10481" width="14.42578125" style="1" customWidth="1"/>
    <col min="10482" max="10482" width="14.42578125" style="1" bestFit="1" customWidth="1"/>
    <col min="10483" max="10483" width="22.7109375" style="1" customWidth="1"/>
    <col min="10484" max="10484" width="21.42578125" style="1" customWidth="1"/>
    <col min="10485" max="10485" width="15.42578125" style="1" customWidth="1"/>
    <col min="10486" max="10486" width="12.85546875" style="1" customWidth="1"/>
    <col min="10487" max="10730" width="9" style="1"/>
    <col min="10731" max="10731" width="5.140625" style="1" customWidth="1"/>
    <col min="10732" max="10734" width="9" style="1"/>
    <col min="10735" max="10735" width="17.140625" style="1" customWidth="1"/>
    <col min="10736" max="10736" width="14.140625" style="1" customWidth="1"/>
    <col min="10737" max="10737" width="14.42578125" style="1" customWidth="1"/>
    <col min="10738" max="10738" width="14.42578125" style="1" bestFit="1" customWidth="1"/>
    <col min="10739" max="10739" width="22.7109375" style="1" customWidth="1"/>
    <col min="10740" max="10740" width="21.42578125" style="1" customWidth="1"/>
    <col min="10741" max="10741" width="15.42578125" style="1" customWidth="1"/>
    <col min="10742" max="10742" width="12.85546875" style="1" customWidth="1"/>
    <col min="10743" max="10986" width="9" style="1"/>
    <col min="10987" max="10987" width="5.140625" style="1" customWidth="1"/>
    <col min="10988" max="10990" width="9" style="1"/>
    <col min="10991" max="10991" width="17.140625" style="1" customWidth="1"/>
    <col min="10992" max="10992" width="14.140625" style="1" customWidth="1"/>
    <col min="10993" max="10993" width="14.42578125" style="1" customWidth="1"/>
    <col min="10994" max="10994" width="14.42578125" style="1" bestFit="1" customWidth="1"/>
    <col min="10995" max="10995" width="22.7109375" style="1" customWidth="1"/>
    <col min="10996" max="10996" width="21.42578125" style="1" customWidth="1"/>
    <col min="10997" max="10997" width="15.42578125" style="1" customWidth="1"/>
    <col min="10998" max="10998" width="12.85546875" style="1" customWidth="1"/>
    <col min="10999" max="11242" width="9" style="1"/>
    <col min="11243" max="11243" width="5.140625" style="1" customWidth="1"/>
    <col min="11244" max="11246" width="9" style="1"/>
    <col min="11247" max="11247" width="17.140625" style="1" customWidth="1"/>
    <col min="11248" max="11248" width="14.140625" style="1" customWidth="1"/>
    <col min="11249" max="11249" width="14.42578125" style="1" customWidth="1"/>
    <col min="11250" max="11250" width="14.42578125" style="1" bestFit="1" customWidth="1"/>
    <col min="11251" max="11251" width="22.7109375" style="1" customWidth="1"/>
    <col min="11252" max="11252" width="21.42578125" style="1" customWidth="1"/>
    <col min="11253" max="11253" width="15.42578125" style="1" customWidth="1"/>
    <col min="11254" max="11254" width="12.85546875" style="1" customWidth="1"/>
    <col min="11255" max="11498" width="9" style="1"/>
    <col min="11499" max="11499" width="5.140625" style="1" customWidth="1"/>
    <col min="11500" max="11502" width="9" style="1"/>
    <col min="11503" max="11503" width="17.140625" style="1" customWidth="1"/>
    <col min="11504" max="11504" width="14.140625" style="1" customWidth="1"/>
    <col min="11505" max="11505" width="14.42578125" style="1" customWidth="1"/>
    <col min="11506" max="11506" width="14.42578125" style="1" bestFit="1" customWidth="1"/>
    <col min="11507" max="11507" width="22.7109375" style="1" customWidth="1"/>
    <col min="11508" max="11508" width="21.42578125" style="1" customWidth="1"/>
    <col min="11509" max="11509" width="15.42578125" style="1" customWidth="1"/>
    <col min="11510" max="11510" width="12.85546875" style="1" customWidth="1"/>
    <col min="11511" max="11754" width="9" style="1"/>
    <col min="11755" max="11755" width="5.140625" style="1" customWidth="1"/>
    <col min="11756" max="11758" width="9" style="1"/>
    <col min="11759" max="11759" width="17.140625" style="1" customWidth="1"/>
    <col min="11760" max="11760" width="14.140625" style="1" customWidth="1"/>
    <col min="11761" max="11761" width="14.42578125" style="1" customWidth="1"/>
    <col min="11762" max="11762" width="14.42578125" style="1" bestFit="1" customWidth="1"/>
    <col min="11763" max="11763" width="22.7109375" style="1" customWidth="1"/>
    <col min="11764" max="11764" width="21.42578125" style="1" customWidth="1"/>
    <col min="11765" max="11765" width="15.42578125" style="1" customWidth="1"/>
    <col min="11766" max="11766" width="12.85546875" style="1" customWidth="1"/>
    <col min="11767" max="12010" width="9" style="1"/>
    <col min="12011" max="12011" width="5.140625" style="1" customWidth="1"/>
    <col min="12012" max="12014" width="9" style="1"/>
    <col min="12015" max="12015" width="17.140625" style="1" customWidth="1"/>
    <col min="12016" max="12016" width="14.140625" style="1" customWidth="1"/>
    <col min="12017" max="12017" width="14.42578125" style="1" customWidth="1"/>
    <col min="12018" max="12018" width="14.42578125" style="1" bestFit="1" customWidth="1"/>
    <col min="12019" max="12019" width="22.7109375" style="1" customWidth="1"/>
    <col min="12020" max="12020" width="21.42578125" style="1" customWidth="1"/>
    <col min="12021" max="12021" width="15.42578125" style="1" customWidth="1"/>
    <col min="12022" max="12022" width="12.85546875" style="1" customWidth="1"/>
    <col min="12023" max="12266" width="9" style="1"/>
    <col min="12267" max="12267" width="5.140625" style="1" customWidth="1"/>
    <col min="12268" max="12270" width="9" style="1"/>
    <col min="12271" max="12271" width="17.140625" style="1" customWidth="1"/>
    <col min="12272" max="12272" width="14.140625" style="1" customWidth="1"/>
    <col min="12273" max="12273" width="14.42578125" style="1" customWidth="1"/>
    <col min="12274" max="12274" width="14.42578125" style="1" bestFit="1" customWidth="1"/>
    <col min="12275" max="12275" width="22.7109375" style="1" customWidth="1"/>
    <col min="12276" max="12276" width="21.42578125" style="1" customWidth="1"/>
    <col min="12277" max="12277" width="15.42578125" style="1" customWidth="1"/>
    <col min="12278" max="12278" width="12.85546875" style="1" customWidth="1"/>
    <col min="12279" max="12522" width="9" style="1"/>
    <col min="12523" max="12523" width="5.140625" style="1" customWidth="1"/>
    <col min="12524" max="12526" width="9" style="1"/>
    <col min="12527" max="12527" width="17.140625" style="1" customWidth="1"/>
    <col min="12528" max="12528" width="14.140625" style="1" customWidth="1"/>
    <col min="12529" max="12529" width="14.42578125" style="1" customWidth="1"/>
    <col min="12530" max="12530" width="14.42578125" style="1" bestFit="1" customWidth="1"/>
    <col min="12531" max="12531" width="22.7109375" style="1" customWidth="1"/>
    <col min="12532" max="12532" width="21.42578125" style="1" customWidth="1"/>
    <col min="12533" max="12533" width="15.42578125" style="1" customWidth="1"/>
    <col min="12534" max="12534" width="12.85546875" style="1" customWidth="1"/>
    <col min="12535" max="12778" width="9" style="1"/>
    <col min="12779" max="12779" width="5.140625" style="1" customWidth="1"/>
    <col min="12780" max="12782" width="9" style="1"/>
    <col min="12783" max="12783" width="17.140625" style="1" customWidth="1"/>
    <col min="12784" max="12784" width="14.140625" style="1" customWidth="1"/>
    <col min="12785" max="12785" width="14.42578125" style="1" customWidth="1"/>
    <col min="12786" max="12786" width="14.42578125" style="1" bestFit="1" customWidth="1"/>
    <col min="12787" max="12787" width="22.7109375" style="1" customWidth="1"/>
    <col min="12788" max="12788" width="21.42578125" style="1" customWidth="1"/>
    <col min="12789" max="12789" width="15.42578125" style="1" customWidth="1"/>
    <col min="12790" max="12790" width="12.85546875" style="1" customWidth="1"/>
    <col min="12791" max="13034" width="9" style="1"/>
    <col min="13035" max="13035" width="5.140625" style="1" customWidth="1"/>
    <col min="13036" max="13038" width="9" style="1"/>
    <col min="13039" max="13039" width="17.140625" style="1" customWidth="1"/>
    <col min="13040" max="13040" width="14.140625" style="1" customWidth="1"/>
    <col min="13041" max="13041" width="14.42578125" style="1" customWidth="1"/>
    <col min="13042" max="13042" width="14.42578125" style="1" bestFit="1" customWidth="1"/>
    <col min="13043" max="13043" width="22.7109375" style="1" customWidth="1"/>
    <col min="13044" max="13044" width="21.42578125" style="1" customWidth="1"/>
    <col min="13045" max="13045" width="15.42578125" style="1" customWidth="1"/>
    <col min="13046" max="13046" width="12.85546875" style="1" customWidth="1"/>
    <col min="13047" max="13290" width="9" style="1"/>
    <col min="13291" max="13291" width="5.140625" style="1" customWidth="1"/>
    <col min="13292" max="13294" width="9" style="1"/>
    <col min="13295" max="13295" width="17.140625" style="1" customWidth="1"/>
    <col min="13296" max="13296" width="14.140625" style="1" customWidth="1"/>
    <col min="13297" max="13297" width="14.42578125" style="1" customWidth="1"/>
    <col min="13298" max="13298" width="14.42578125" style="1" bestFit="1" customWidth="1"/>
    <col min="13299" max="13299" width="22.7109375" style="1" customWidth="1"/>
    <col min="13300" max="13300" width="21.42578125" style="1" customWidth="1"/>
    <col min="13301" max="13301" width="15.42578125" style="1" customWidth="1"/>
    <col min="13302" max="13302" width="12.85546875" style="1" customWidth="1"/>
    <col min="13303" max="13546" width="9" style="1"/>
    <col min="13547" max="13547" width="5.140625" style="1" customWidth="1"/>
    <col min="13548" max="13550" width="9" style="1"/>
    <col min="13551" max="13551" width="17.140625" style="1" customWidth="1"/>
    <col min="13552" max="13552" width="14.140625" style="1" customWidth="1"/>
    <col min="13553" max="13553" width="14.42578125" style="1" customWidth="1"/>
    <col min="13554" max="13554" width="14.42578125" style="1" bestFit="1" customWidth="1"/>
    <col min="13555" max="13555" width="22.7109375" style="1" customWidth="1"/>
    <col min="13556" max="13556" width="21.42578125" style="1" customWidth="1"/>
    <col min="13557" max="13557" width="15.42578125" style="1" customWidth="1"/>
    <col min="13558" max="13558" width="12.85546875" style="1" customWidth="1"/>
    <col min="13559" max="13802" width="9" style="1"/>
    <col min="13803" max="13803" width="5.140625" style="1" customWidth="1"/>
    <col min="13804" max="13806" width="9" style="1"/>
    <col min="13807" max="13807" width="17.140625" style="1" customWidth="1"/>
    <col min="13808" max="13808" width="14.140625" style="1" customWidth="1"/>
    <col min="13809" max="13809" width="14.42578125" style="1" customWidth="1"/>
    <col min="13810" max="13810" width="14.42578125" style="1" bestFit="1" customWidth="1"/>
    <col min="13811" max="13811" width="22.7109375" style="1" customWidth="1"/>
    <col min="13812" max="13812" width="21.42578125" style="1" customWidth="1"/>
    <col min="13813" max="13813" width="15.42578125" style="1" customWidth="1"/>
    <col min="13814" max="13814" width="12.85546875" style="1" customWidth="1"/>
    <col min="13815" max="14058" width="9" style="1"/>
    <col min="14059" max="14059" width="5.140625" style="1" customWidth="1"/>
    <col min="14060" max="14062" width="9" style="1"/>
    <col min="14063" max="14063" width="17.140625" style="1" customWidth="1"/>
    <col min="14064" max="14064" width="14.140625" style="1" customWidth="1"/>
    <col min="14065" max="14065" width="14.42578125" style="1" customWidth="1"/>
    <col min="14066" max="14066" width="14.42578125" style="1" bestFit="1" customWidth="1"/>
    <col min="14067" max="14067" width="22.7109375" style="1" customWidth="1"/>
    <col min="14068" max="14068" width="21.42578125" style="1" customWidth="1"/>
    <col min="14069" max="14069" width="15.42578125" style="1" customWidth="1"/>
    <col min="14070" max="14070" width="12.85546875" style="1" customWidth="1"/>
    <col min="14071" max="14314" width="9" style="1"/>
    <col min="14315" max="14315" width="5.140625" style="1" customWidth="1"/>
    <col min="14316" max="14318" width="9" style="1"/>
    <col min="14319" max="14319" width="17.140625" style="1" customWidth="1"/>
    <col min="14320" max="14320" width="14.140625" style="1" customWidth="1"/>
    <col min="14321" max="14321" width="14.42578125" style="1" customWidth="1"/>
    <col min="14322" max="14322" width="14.42578125" style="1" bestFit="1" customWidth="1"/>
    <col min="14323" max="14323" width="22.7109375" style="1" customWidth="1"/>
    <col min="14324" max="14324" width="21.42578125" style="1" customWidth="1"/>
    <col min="14325" max="14325" width="15.42578125" style="1" customWidth="1"/>
    <col min="14326" max="14326" width="12.85546875" style="1" customWidth="1"/>
    <col min="14327" max="14570" width="9" style="1"/>
    <col min="14571" max="14571" width="5.140625" style="1" customWidth="1"/>
    <col min="14572" max="14574" width="9" style="1"/>
    <col min="14575" max="14575" width="17.140625" style="1" customWidth="1"/>
    <col min="14576" max="14576" width="14.140625" style="1" customWidth="1"/>
    <col min="14577" max="14577" width="14.42578125" style="1" customWidth="1"/>
    <col min="14578" max="14578" width="14.42578125" style="1" bestFit="1" customWidth="1"/>
    <col min="14579" max="14579" width="22.7109375" style="1" customWidth="1"/>
    <col min="14580" max="14580" width="21.42578125" style="1" customWidth="1"/>
    <col min="14581" max="14581" width="15.42578125" style="1" customWidth="1"/>
    <col min="14582" max="14582" width="12.85546875" style="1" customWidth="1"/>
    <col min="14583" max="14826" width="9" style="1"/>
    <col min="14827" max="14827" width="5.140625" style="1" customWidth="1"/>
    <col min="14828" max="14830" width="9" style="1"/>
    <col min="14831" max="14831" width="17.140625" style="1" customWidth="1"/>
    <col min="14832" max="14832" width="14.140625" style="1" customWidth="1"/>
    <col min="14833" max="14833" width="14.42578125" style="1" customWidth="1"/>
    <col min="14834" max="14834" width="14.42578125" style="1" bestFit="1" customWidth="1"/>
    <col min="14835" max="14835" width="22.7109375" style="1" customWidth="1"/>
    <col min="14836" max="14836" width="21.42578125" style="1" customWidth="1"/>
    <col min="14837" max="14837" width="15.42578125" style="1" customWidth="1"/>
    <col min="14838" max="14838" width="12.85546875" style="1" customWidth="1"/>
    <col min="14839" max="15082" width="9" style="1"/>
    <col min="15083" max="15083" width="5.140625" style="1" customWidth="1"/>
    <col min="15084" max="15086" width="9" style="1"/>
    <col min="15087" max="15087" width="17.140625" style="1" customWidth="1"/>
    <col min="15088" max="15088" width="14.140625" style="1" customWidth="1"/>
    <col min="15089" max="15089" width="14.42578125" style="1" customWidth="1"/>
    <col min="15090" max="15090" width="14.42578125" style="1" bestFit="1" customWidth="1"/>
    <col min="15091" max="15091" width="22.7109375" style="1" customWidth="1"/>
    <col min="15092" max="15092" width="21.42578125" style="1" customWidth="1"/>
    <col min="15093" max="15093" width="15.42578125" style="1" customWidth="1"/>
    <col min="15094" max="15094" width="12.85546875" style="1" customWidth="1"/>
    <col min="15095" max="15338" width="9" style="1"/>
    <col min="15339" max="15339" width="5.140625" style="1" customWidth="1"/>
    <col min="15340" max="15342" width="9" style="1"/>
    <col min="15343" max="15343" width="17.140625" style="1" customWidth="1"/>
    <col min="15344" max="15344" width="14.140625" style="1" customWidth="1"/>
    <col min="15345" max="15345" width="14.42578125" style="1" customWidth="1"/>
    <col min="15346" max="15346" width="14.42578125" style="1" bestFit="1" customWidth="1"/>
    <col min="15347" max="15347" width="22.7109375" style="1" customWidth="1"/>
    <col min="15348" max="15348" width="21.42578125" style="1" customWidth="1"/>
    <col min="15349" max="15349" width="15.42578125" style="1" customWidth="1"/>
    <col min="15350" max="15350" width="12.85546875" style="1" customWidth="1"/>
    <col min="15351" max="15594" width="9" style="1"/>
    <col min="15595" max="15595" width="5.140625" style="1" customWidth="1"/>
    <col min="15596" max="15598" width="9" style="1"/>
    <col min="15599" max="15599" width="17.140625" style="1" customWidth="1"/>
    <col min="15600" max="15600" width="14.140625" style="1" customWidth="1"/>
    <col min="15601" max="15601" width="14.42578125" style="1" customWidth="1"/>
    <col min="15602" max="15602" width="14.42578125" style="1" bestFit="1" customWidth="1"/>
    <col min="15603" max="15603" width="22.7109375" style="1" customWidth="1"/>
    <col min="15604" max="15604" width="21.42578125" style="1" customWidth="1"/>
    <col min="15605" max="15605" width="15.42578125" style="1" customWidth="1"/>
    <col min="15606" max="15606" width="12.85546875" style="1" customWidth="1"/>
    <col min="15607" max="15850" width="9" style="1"/>
    <col min="15851" max="15851" width="5.140625" style="1" customWidth="1"/>
    <col min="15852" max="15854" width="9" style="1"/>
    <col min="15855" max="15855" width="17.140625" style="1" customWidth="1"/>
    <col min="15856" max="15856" width="14.140625" style="1" customWidth="1"/>
    <col min="15857" max="15857" width="14.42578125" style="1" customWidth="1"/>
    <col min="15858" max="15858" width="14.42578125" style="1" bestFit="1" customWidth="1"/>
    <col min="15859" max="15859" width="22.7109375" style="1" customWidth="1"/>
    <col min="15860" max="15860" width="21.42578125" style="1" customWidth="1"/>
    <col min="15861" max="15861" width="15.42578125" style="1" customWidth="1"/>
    <col min="15862" max="15862" width="12.85546875" style="1" customWidth="1"/>
    <col min="15863" max="16106" width="9" style="1"/>
    <col min="16107" max="16107" width="5.140625" style="1" customWidth="1"/>
    <col min="16108" max="16110" width="9" style="1"/>
    <col min="16111" max="16111" width="17.140625" style="1" customWidth="1"/>
    <col min="16112" max="16112" width="14.140625" style="1" customWidth="1"/>
    <col min="16113" max="16113" width="14.42578125" style="1" customWidth="1"/>
    <col min="16114" max="16114" width="14.42578125" style="1" bestFit="1" customWidth="1"/>
    <col min="16115" max="16115" width="22.7109375" style="1" customWidth="1"/>
    <col min="16116" max="16116" width="21.42578125" style="1" customWidth="1"/>
    <col min="16117" max="16117" width="15.42578125" style="1" customWidth="1"/>
    <col min="16118" max="16118" width="12.85546875" style="1" customWidth="1"/>
    <col min="16119" max="16384" width="9" style="1"/>
  </cols>
  <sheetData>
    <row r="2" spans="1:9">
      <c r="A2" s="93" t="s">
        <v>39</v>
      </c>
      <c r="B2" s="93"/>
      <c r="C2" s="93"/>
      <c r="D2" s="93"/>
      <c r="E2" s="93"/>
    </row>
    <row r="3" spans="1:9">
      <c r="A3" s="94" t="s">
        <v>55</v>
      </c>
      <c r="B3" s="94"/>
      <c r="C3" s="94"/>
      <c r="D3" s="94"/>
      <c r="E3" s="94"/>
      <c r="F3" s="27"/>
      <c r="G3" s="1" t="s">
        <v>41</v>
      </c>
      <c r="H3" s="3">
        <f>+E17</f>
        <v>0</v>
      </c>
      <c r="I3" s="3"/>
    </row>
    <row r="4" spans="1:9">
      <c r="A4" s="94" t="s">
        <v>54</v>
      </c>
      <c r="B4" s="94"/>
      <c r="C4" s="94"/>
      <c r="D4" s="94"/>
      <c r="E4" s="94"/>
      <c r="F4" s="27"/>
      <c r="G4" s="1" t="s">
        <v>38</v>
      </c>
      <c r="H4" s="4"/>
      <c r="I4" s="3"/>
    </row>
    <row r="5" spans="1:9">
      <c r="A5" s="94" t="s">
        <v>32</v>
      </c>
      <c r="B5" s="94"/>
      <c r="C5" s="94"/>
      <c r="D5" s="94"/>
      <c r="E5" s="94"/>
      <c r="F5" s="27"/>
      <c r="H5" s="4"/>
      <c r="I5" s="3"/>
    </row>
    <row r="6" spans="1:9" ht="23.25">
      <c r="A6" s="7"/>
      <c r="B6" s="8"/>
      <c r="C6" s="8"/>
      <c r="D6" s="9"/>
      <c r="E6" s="10" t="s">
        <v>26</v>
      </c>
      <c r="F6" s="27"/>
      <c r="G6" s="1" t="s">
        <v>25</v>
      </c>
      <c r="H6" s="5">
        <f>H4-H3</f>
        <v>0</v>
      </c>
      <c r="I6" s="3"/>
    </row>
    <row r="7" spans="1:9">
      <c r="A7" s="95" t="s">
        <v>41</v>
      </c>
      <c r="B7" s="95"/>
      <c r="C7" s="95"/>
      <c r="D7" s="95"/>
      <c r="E7" s="13">
        <f>+'บัญชีรับ-จ่าย(ออมทรัพย์)'!G30</f>
        <v>0</v>
      </c>
      <c r="F7" s="27"/>
      <c r="I7" s="6"/>
    </row>
    <row r="8" spans="1:9">
      <c r="A8" s="15" t="s">
        <v>27</v>
      </c>
      <c r="B8" s="1" t="s">
        <v>34</v>
      </c>
      <c r="C8" s="22"/>
      <c r="D8" s="26"/>
      <c r="E8" s="13"/>
      <c r="F8" s="11"/>
      <c r="H8" s="12"/>
      <c r="I8" s="12"/>
    </row>
    <row r="9" spans="1:9">
      <c r="A9" s="22"/>
      <c r="B9" s="1" t="s">
        <v>28</v>
      </c>
      <c r="C9" s="22"/>
      <c r="D9" s="26"/>
      <c r="E9" s="13"/>
      <c r="F9" s="13"/>
      <c r="G9" s="14"/>
      <c r="H9" s="3"/>
    </row>
    <row r="10" spans="1:9" ht="23.25">
      <c r="A10" s="1"/>
      <c r="B10" s="22" t="s">
        <v>33</v>
      </c>
      <c r="D10" s="16">
        <v>0</v>
      </c>
      <c r="E10" s="17">
        <f>SUM(D8:D10)</f>
        <v>0</v>
      </c>
      <c r="F10" s="13"/>
      <c r="G10" s="14"/>
      <c r="H10" s="3"/>
    </row>
    <row r="11" spans="1:9">
      <c r="D11" s="20"/>
      <c r="E11" s="17"/>
      <c r="F11" s="13"/>
      <c r="G11" s="14"/>
      <c r="H11" s="3"/>
    </row>
    <row r="12" spans="1:9" ht="23.25">
      <c r="A12" s="15" t="s">
        <v>29</v>
      </c>
      <c r="B12" s="1" t="s">
        <v>35</v>
      </c>
      <c r="D12" s="20"/>
      <c r="E12" s="17"/>
      <c r="F12" s="18"/>
      <c r="H12" s="19"/>
    </row>
    <row r="13" spans="1:9">
      <c r="A13" s="15"/>
      <c r="B13" s="1" t="s">
        <v>36</v>
      </c>
      <c r="D13" s="20"/>
      <c r="E13" s="17"/>
      <c r="F13" s="17"/>
      <c r="H13" s="3"/>
    </row>
    <row r="14" spans="1:9">
      <c r="A14" s="15"/>
      <c r="B14" s="1" t="s">
        <v>37</v>
      </c>
      <c r="D14" s="20"/>
      <c r="E14" s="17"/>
      <c r="F14" s="17"/>
      <c r="H14" s="3"/>
    </row>
    <row r="15" spans="1:9" ht="23.25">
      <c r="B15" s="1" t="s">
        <v>30</v>
      </c>
      <c r="D15" s="16">
        <v>0</v>
      </c>
      <c r="E15" s="18">
        <f>SUM(D12:D15)</f>
        <v>0</v>
      </c>
      <c r="F15" s="17"/>
      <c r="H15" s="3"/>
    </row>
    <row r="16" spans="1:9" ht="23.25">
      <c r="A16" s="15"/>
      <c r="B16" s="21"/>
      <c r="D16" s="16"/>
      <c r="E16" s="18"/>
      <c r="F16" s="17"/>
      <c r="H16" s="3"/>
    </row>
    <row r="17" spans="1:9" ht="23.25">
      <c r="A17" s="22" t="s">
        <v>31</v>
      </c>
      <c r="B17" s="8"/>
      <c r="C17" s="8"/>
      <c r="D17" s="8"/>
      <c r="E17" s="23">
        <f>+E7-E10+E15</f>
        <v>0</v>
      </c>
      <c r="F17" s="17"/>
      <c r="H17" s="20"/>
    </row>
    <row r="18" spans="1:9">
      <c r="A18" s="7"/>
      <c r="B18" s="7"/>
      <c r="C18" s="7"/>
      <c r="D18" s="7"/>
      <c r="E18" s="24"/>
      <c r="F18" s="17"/>
      <c r="H18" s="20"/>
    </row>
    <row r="19" spans="1:9">
      <c r="A19" s="7"/>
      <c r="B19" s="7"/>
      <c r="C19" s="7"/>
      <c r="D19" s="7"/>
      <c r="E19" s="24"/>
      <c r="F19" s="17"/>
      <c r="H19" s="20"/>
    </row>
    <row r="20" spans="1:9">
      <c r="A20" s="22"/>
      <c r="B20" s="21"/>
      <c r="C20" s="21"/>
      <c r="D20" s="21"/>
      <c r="E20" s="13"/>
      <c r="F20" s="13"/>
      <c r="H20" s="20"/>
      <c r="I20" s="20"/>
    </row>
    <row r="21" spans="1:9">
      <c r="A21" s="22"/>
      <c r="B21" s="21"/>
      <c r="C21" s="21"/>
      <c r="D21" s="97" t="s">
        <v>62</v>
      </c>
      <c r="E21" s="97"/>
      <c r="F21" s="13"/>
      <c r="H21" s="20"/>
      <c r="I21" s="20"/>
    </row>
    <row r="22" spans="1:9">
      <c r="A22" s="22"/>
      <c r="B22" s="21"/>
      <c r="C22" s="21"/>
      <c r="D22" s="97" t="s">
        <v>63</v>
      </c>
      <c r="E22" s="97"/>
      <c r="F22" s="13"/>
      <c r="H22" s="20"/>
      <c r="I22" s="20"/>
    </row>
    <row r="23" spans="1:9">
      <c r="A23" s="22"/>
      <c r="B23" s="21"/>
      <c r="C23" s="21"/>
      <c r="D23" s="97" t="s">
        <v>64</v>
      </c>
      <c r="E23" s="97"/>
      <c r="F23" s="28"/>
      <c r="H23" s="20"/>
    </row>
    <row r="24" spans="1:9">
      <c r="F24" s="28"/>
    </row>
    <row r="25" spans="1:9">
      <c r="B25" s="8"/>
      <c r="F25" s="28"/>
    </row>
    <row r="26" spans="1:9" ht="23.25">
      <c r="H26" s="25"/>
      <c r="I26" s="25"/>
    </row>
    <row r="29" spans="1:9">
      <c r="H29" s="20"/>
    </row>
    <row r="32" spans="1:9" ht="36.75" customHeight="1"/>
    <row r="64" spans="8:9">
      <c r="H64" s="21"/>
      <c r="I64" s="21"/>
    </row>
  </sheetData>
  <mergeCells count="8">
    <mergeCell ref="D22:E22"/>
    <mergeCell ref="D23:E23"/>
    <mergeCell ref="A2:E2"/>
    <mergeCell ref="A3:E3"/>
    <mergeCell ref="A4:E4"/>
    <mergeCell ref="A5:E5"/>
    <mergeCell ref="A7:D7"/>
    <mergeCell ref="D21:E21"/>
  </mergeCells>
  <pageMargins left="0.7" right="0.18" top="0.89" bottom="0.75" header="0.3" footer="0.18"/>
  <pageSetup paperSize="9" scale="93" orientation="portrait" r:id="rId1"/>
  <colBreaks count="1" manualBreakCount="1">
    <brk id="5" max="5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7B92-8A51-4B4D-9A3A-21048EEEB5D8}">
  <dimension ref="A1:E258"/>
  <sheetViews>
    <sheetView workbookViewId="0">
      <selection activeCell="A5" sqref="A5"/>
    </sheetView>
  </sheetViews>
  <sheetFormatPr defaultColWidth="9" defaultRowHeight="21.75" customHeight="1"/>
  <cols>
    <col min="1" max="1" width="16.42578125" style="67" customWidth="1"/>
    <col min="2" max="2" width="39.28515625" style="67" bestFit="1" customWidth="1"/>
    <col min="3" max="3" width="33.42578125" style="67" customWidth="1"/>
    <col min="4" max="4" width="33.42578125" style="67" bestFit="1" customWidth="1"/>
    <col min="5" max="16384" width="9" style="67"/>
  </cols>
  <sheetData>
    <row r="1" spans="1:3" ht="21">
      <c r="B1" s="98" t="s">
        <v>52</v>
      </c>
      <c r="C1" s="98"/>
    </row>
    <row r="2" spans="1:3" ht="21">
      <c r="B2" s="98" t="s">
        <v>18</v>
      </c>
      <c r="C2" s="98"/>
    </row>
    <row r="3" spans="1:3" ht="21">
      <c r="B3" s="98" t="s">
        <v>17</v>
      </c>
      <c r="C3" s="98"/>
    </row>
    <row r="4" spans="1:3" ht="21">
      <c r="A4" s="67" t="s">
        <v>19</v>
      </c>
      <c r="B4" s="68"/>
    </row>
    <row r="5" spans="1:3" ht="21">
      <c r="A5" s="30">
        <v>410001</v>
      </c>
      <c r="B5" s="30" t="str">
        <f>VLOOKUP(งบแสดงผลการดำเนินงาน!A:A,ผังรหัสบัญชี!A:B,2,FALSE)</f>
        <v>รายได้ที่ได้รับจากมหาวิทยาลัย - เงินสนับสนุนภารกิจ</v>
      </c>
      <c r="C5" s="69">
        <f>SUMIF('บัญชีรับ-จ่าย(กระแส)'!$B:$B,งบแสดงผลการดำเนินงาน!$A5,'บัญชีรับ-จ่าย(กระแส)'!$E:$E)-SUMIF('บัญชีรับ-จ่าย(กระแส)'!$B:$B,งบแสดงผลการดำเนินงาน!$A5,'บัญชีรับ-จ่าย(กระแส)'!$F:$F)+SUMIF('บัญชีรับ-จ่าย(ออมทรัพย์)'!$B:$B,งบแสดงผลการดำเนินงาน!$A5,'บัญชีรับ-จ่าย(ออมทรัพย์)'!$E:$E)-SUMIF('บัญชีรับ-จ่าย(ออมทรัพย์)'!$B:$B,งบแสดงผลการดำเนินงาน!$A5,'บัญชีรับ-จ่าย(ออมทรัพย์)'!$F:$F)</f>
        <v>0</v>
      </c>
    </row>
    <row r="6" spans="1:3" ht="21">
      <c r="A6" s="30">
        <v>410002</v>
      </c>
      <c r="B6" s="30" t="str">
        <f>VLOOKUP(งบแสดงผลการดำเนินงาน!A:A,ผังรหัสบัญชี!A:B,2,FALSE)</f>
        <v>รายได้ที่ได้รับจากมหาวิทยาลัย - บริการวิชาการ</v>
      </c>
      <c r="C6" s="69">
        <f>SUMIF('บัญชีรับ-จ่าย(กระแส)'!$B:$B,งบแสดงผลการดำเนินงาน!$A6,'บัญชีรับ-จ่าย(กระแส)'!$E:$E)-SUMIF('บัญชีรับ-จ่าย(กระแส)'!$B:$B,งบแสดงผลการดำเนินงาน!$A6,'บัญชีรับ-จ่าย(กระแส)'!$F:$F)+SUMIF('บัญชีรับ-จ่าย(ออมทรัพย์)'!$B:$B,งบแสดงผลการดำเนินงาน!$A6,'บัญชีรับ-จ่าย(ออมทรัพย์)'!$E:$E)-SUMIF('บัญชีรับ-จ่าย(ออมทรัพย์)'!$B:$B,งบแสดงผลการดำเนินงาน!$A6,'บัญชีรับ-จ่าย(ออมทรัพย์)'!$F:$F)</f>
        <v>0</v>
      </c>
    </row>
    <row r="7" spans="1:3" ht="21">
      <c r="A7" s="30">
        <v>410003</v>
      </c>
      <c r="B7" s="30" t="str">
        <f>VLOOKUP(งบแสดงผลการดำเนินงาน!A:A,ผังรหัสบัญชี!A:B,2,FALSE)</f>
        <v>รายได้ที่ได้รับจากมหาวิทยาลัย - วิจัย</v>
      </c>
      <c r="C7" s="69">
        <f>SUMIF('บัญชีรับ-จ่าย(กระแส)'!$B:$B,งบแสดงผลการดำเนินงาน!$A7,'บัญชีรับ-จ่าย(กระแส)'!$E:$E)-SUMIF('บัญชีรับ-จ่าย(กระแส)'!$B:$B,งบแสดงผลการดำเนินงาน!$A7,'บัญชีรับ-จ่าย(กระแส)'!$F:$F)+SUMIF('บัญชีรับ-จ่าย(ออมทรัพย์)'!$B:$B,งบแสดงผลการดำเนินงาน!$A7,'บัญชีรับ-จ่าย(ออมทรัพย์)'!$E:$E)-SUMIF('บัญชีรับ-จ่าย(ออมทรัพย์)'!$B:$B,งบแสดงผลการดำเนินงาน!$A7,'บัญชีรับ-จ่าย(ออมทรัพย์)'!$F:$F)</f>
        <v>0</v>
      </c>
    </row>
    <row r="8" spans="1:3" ht="21">
      <c r="A8" s="30">
        <v>410004</v>
      </c>
      <c r="B8" s="30">
        <f>VLOOKUP(งบแสดงผลการดำเนินงาน!A:A,ผังรหัสบัญชี!A:B,2,FALSE)</f>
        <v>0</v>
      </c>
      <c r="C8" s="69">
        <f>SUMIF('บัญชีรับ-จ่าย(กระแส)'!$B:$B,งบแสดงผลการดำเนินงาน!$A8,'บัญชีรับ-จ่าย(กระแส)'!$E:$E)-SUMIF('บัญชีรับ-จ่าย(กระแส)'!$B:$B,งบแสดงผลการดำเนินงาน!$A8,'บัญชีรับ-จ่าย(กระแส)'!$F:$F)+SUMIF('บัญชีรับ-จ่าย(ออมทรัพย์)'!$B:$B,งบแสดงผลการดำเนินงาน!$A8,'บัญชีรับ-จ่าย(ออมทรัพย์)'!$E:$E)-SUMIF('บัญชีรับ-จ่าย(ออมทรัพย์)'!$B:$B,งบแสดงผลการดำเนินงาน!$A8,'บัญชีรับ-จ่าย(ออมทรัพย์)'!$F:$F)</f>
        <v>0</v>
      </c>
    </row>
    <row r="9" spans="1:3" ht="21">
      <c r="A9" s="30">
        <v>410005</v>
      </c>
      <c r="B9" s="30">
        <f>VLOOKUP(งบแสดงผลการดำเนินงาน!A:A,ผังรหัสบัญชี!A:B,2,FALSE)</f>
        <v>0</v>
      </c>
      <c r="C9" s="69">
        <f>SUMIF('บัญชีรับ-จ่าย(กระแส)'!$B:$B,งบแสดงผลการดำเนินงาน!$A9,'บัญชีรับ-จ่าย(กระแส)'!$E:$E)-SUMIF('บัญชีรับ-จ่าย(กระแส)'!$B:$B,งบแสดงผลการดำเนินงาน!$A9,'บัญชีรับ-จ่าย(กระแส)'!$F:$F)+SUMIF('บัญชีรับ-จ่าย(ออมทรัพย์)'!$B:$B,งบแสดงผลการดำเนินงาน!$A9,'บัญชีรับ-จ่าย(ออมทรัพย์)'!$E:$E)-SUMIF('บัญชีรับ-จ่าย(ออมทรัพย์)'!$B:$B,งบแสดงผลการดำเนินงาน!$A9,'บัญชีรับ-จ่าย(ออมทรัพย์)'!$F:$F)</f>
        <v>0</v>
      </c>
    </row>
    <row r="10" spans="1:3" ht="21">
      <c r="A10" s="30">
        <v>410006</v>
      </c>
      <c r="B10" s="30">
        <f>VLOOKUP(งบแสดงผลการดำเนินงาน!A:A,ผังรหัสบัญชี!A:B,2,FALSE)</f>
        <v>0</v>
      </c>
      <c r="C10" s="69">
        <f>SUMIF('บัญชีรับ-จ่าย(กระแส)'!$B:$B,งบแสดงผลการดำเนินงาน!$A10,'บัญชีรับ-จ่าย(กระแส)'!$E:$E)-SUMIF('บัญชีรับ-จ่าย(กระแส)'!$B:$B,งบแสดงผลการดำเนินงาน!$A10,'บัญชีรับ-จ่าย(กระแส)'!$F:$F)+SUMIF('บัญชีรับ-จ่าย(ออมทรัพย์)'!$B:$B,งบแสดงผลการดำเนินงาน!$A10,'บัญชีรับ-จ่าย(ออมทรัพย์)'!$E:$E)-SUMIF('บัญชีรับ-จ่าย(ออมทรัพย์)'!$B:$B,งบแสดงผลการดำเนินงาน!$A10,'บัญชีรับ-จ่าย(ออมทรัพย์)'!$F:$F)</f>
        <v>0</v>
      </c>
    </row>
    <row r="11" spans="1:3" ht="21">
      <c r="A11" s="30">
        <v>410007</v>
      </c>
      <c r="B11" s="30">
        <f>VLOOKUP(งบแสดงผลการดำเนินงาน!A:A,ผังรหัสบัญชี!A:B,2,FALSE)</f>
        <v>0</v>
      </c>
      <c r="C11" s="69">
        <f>SUMIF('บัญชีรับ-จ่าย(กระแส)'!$B:$B,งบแสดงผลการดำเนินงาน!$A11,'บัญชีรับ-จ่าย(กระแส)'!$E:$E)-SUMIF('บัญชีรับ-จ่าย(กระแส)'!$B:$B,งบแสดงผลการดำเนินงาน!$A11,'บัญชีรับ-จ่าย(กระแส)'!$F:$F)+SUMIF('บัญชีรับ-จ่าย(ออมทรัพย์)'!$B:$B,งบแสดงผลการดำเนินงาน!$A11,'บัญชีรับ-จ่าย(ออมทรัพย์)'!$E:$E)-SUMIF('บัญชีรับ-จ่าย(ออมทรัพย์)'!$B:$B,งบแสดงผลการดำเนินงาน!$A11,'บัญชีรับ-จ่าย(ออมทรัพย์)'!$F:$F)</f>
        <v>0</v>
      </c>
    </row>
    <row r="12" spans="1:3" ht="21">
      <c r="A12" s="30">
        <v>410008</v>
      </c>
      <c r="B12" s="30">
        <f>VLOOKUP(งบแสดงผลการดำเนินงาน!A:A,ผังรหัสบัญชี!A:B,2,FALSE)</f>
        <v>0</v>
      </c>
      <c r="C12" s="69">
        <f>SUMIF('บัญชีรับ-จ่าย(กระแส)'!$B:$B,งบแสดงผลการดำเนินงาน!$A12,'บัญชีรับ-จ่าย(กระแส)'!$E:$E)-SUMIF('บัญชีรับ-จ่าย(กระแส)'!$B:$B,งบแสดงผลการดำเนินงาน!$A12,'บัญชีรับ-จ่าย(กระแส)'!$F:$F)+SUMIF('บัญชีรับ-จ่าย(ออมทรัพย์)'!$B:$B,งบแสดงผลการดำเนินงาน!$A12,'บัญชีรับ-จ่าย(ออมทรัพย์)'!$E:$E)-SUMIF('บัญชีรับ-จ่าย(ออมทรัพย์)'!$B:$B,งบแสดงผลการดำเนินงาน!$A12,'บัญชีรับ-จ่าย(ออมทรัพย์)'!$F:$F)</f>
        <v>0</v>
      </c>
    </row>
    <row r="13" spans="1:3" ht="21">
      <c r="A13" s="30">
        <v>420001</v>
      </c>
      <c r="B13" s="30" t="str">
        <f>VLOOKUP(งบแสดงผลการดำเนินงาน!A:A,ผังรหัสบัญชี!A:B,2,FALSE)</f>
        <v>รายได้เงินอุดหนุนจากหน่วยงานภายนอก</v>
      </c>
      <c r="C13" s="69">
        <f>SUMIF('บัญชีรับ-จ่าย(กระแส)'!$B:$B,งบแสดงผลการดำเนินงาน!$A13,'บัญชีรับ-จ่าย(กระแส)'!$E:$E)-SUMIF('บัญชีรับ-จ่าย(กระแส)'!$B:$B,งบแสดงผลการดำเนินงาน!$A13,'บัญชีรับ-จ่าย(กระแส)'!$F:$F)+SUMIF('บัญชีรับ-จ่าย(ออมทรัพย์)'!$B:$B,งบแสดงผลการดำเนินงาน!$A13,'บัญชีรับ-จ่าย(ออมทรัพย์)'!$E:$E)-SUMIF('บัญชีรับ-จ่าย(ออมทรัพย์)'!$B:$B,งบแสดงผลการดำเนินงาน!$A13,'บัญชีรับ-จ่าย(ออมทรัพย์)'!$F:$F)</f>
        <v>0</v>
      </c>
    </row>
    <row r="14" spans="1:3" ht="21">
      <c r="A14" s="30">
        <v>420002</v>
      </c>
      <c r="B14" s="30" t="str">
        <f>VLOOKUP(งบแสดงผลการดำเนินงาน!A:A,ผังรหัสบัญชี!A:B,2,FALSE)</f>
        <v>รายได้บริจาค</v>
      </c>
      <c r="C14" s="69">
        <f>SUMIF('บัญชีรับ-จ่าย(กระแส)'!$B:$B,งบแสดงผลการดำเนินงาน!$A14,'บัญชีรับ-จ่าย(กระแส)'!$E:$E)-SUMIF('บัญชีรับ-จ่าย(กระแส)'!$B:$B,งบแสดงผลการดำเนินงาน!$A14,'บัญชีรับ-จ่าย(กระแส)'!$F:$F)+SUMIF('บัญชีรับ-จ่าย(ออมทรัพย์)'!$B:$B,งบแสดงผลการดำเนินงาน!$A14,'บัญชีรับ-จ่าย(ออมทรัพย์)'!$E:$E)-SUMIF('บัญชีรับ-จ่าย(ออมทรัพย์)'!$B:$B,งบแสดงผลการดำเนินงาน!$A14,'บัญชีรับ-จ่าย(ออมทรัพย์)'!$F:$F)</f>
        <v>0</v>
      </c>
    </row>
    <row r="15" spans="1:3" ht="21">
      <c r="A15" s="30">
        <v>420003</v>
      </c>
      <c r="B15" s="30" t="str">
        <f>VLOOKUP(งบแสดงผลการดำเนินงาน!A:A,ผังรหัสบัญชี!A:B,2,FALSE)</f>
        <v>รายได้ดอกเบี้ยเงินฝากธนาคาร</v>
      </c>
      <c r="C15" s="69">
        <f>SUMIF('บัญชีรับ-จ่าย(กระแส)'!$B:$B,งบแสดงผลการดำเนินงาน!$A15,'บัญชีรับ-จ่าย(กระแส)'!$E:$E)-SUMIF('บัญชีรับ-จ่าย(กระแส)'!$B:$B,งบแสดงผลการดำเนินงาน!$A15,'บัญชีรับ-จ่าย(กระแส)'!$F:$F)+SUMIF('บัญชีรับ-จ่าย(ออมทรัพย์)'!$B:$B,งบแสดงผลการดำเนินงาน!$A15,'บัญชีรับ-จ่าย(ออมทรัพย์)'!$E:$E)-SUMIF('บัญชีรับ-จ่าย(ออมทรัพย์)'!$B:$B,งบแสดงผลการดำเนินงาน!$A15,'บัญชีรับ-จ่าย(ออมทรัพย์)'!$F:$F)</f>
        <v>0</v>
      </c>
    </row>
    <row r="16" spans="1:3" ht="21">
      <c r="A16" s="30">
        <v>420004</v>
      </c>
      <c r="B16" s="30" t="str">
        <f>VLOOKUP(งบแสดงผลการดำเนินงาน!A:A,ผังรหัสบัญชี!A:B,2,FALSE)</f>
        <v>รายได้อื่น</v>
      </c>
      <c r="C16" s="69">
        <f>SUMIF('บัญชีรับ-จ่าย(กระแส)'!$B:$B,งบแสดงผลการดำเนินงาน!$A16,'บัญชีรับ-จ่าย(กระแส)'!$E:$E)-SUMIF('บัญชีรับ-จ่าย(กระแส)'!$B:$B,งบแสดงผลการดำเนินงาน!$A16,'บัญชีรับ-จ่าย(กระแส)'!$F:$F)+SUMIF('บัญชีรับ-จ่าย(ออมทรัพย์)'!$B:$B,งบแสดงผลการดำเนินงาน!$A16,'บัญชีรับ-จ่าย(ออมทรัพย์)'!$E:$E)-SUMIF('บัญชีรับ-จ่าย(ออมทรัพย์)'!$B:$B,งบแสดงผลการดำเนินงาน!$A16,'บัญชีรับ-จ่าย(ออมทรัพย์)'!$F:$F)</f>
        <v>0</v>
      </c>
    </row>
    <row r="17" spans="1:4" ht="21">
      <c r="A17" s="30">
        <v>420005</v>
      </c>
      <c r="B17" s="30">
        <f>VLOOKUP(งบแสดงผลการดำเนินงาน!A:A,ผังรหัสบัญชี!A:B,2,FALSE)</f>
        <v>0</v>
      </c>
      <c r="C17" s="69">
        <f>SUMIF('บัญชีรับ-จ่าย(กระแส)'!$B:$B,งบแสดงผลการดำเนินงาน!$A17,'บัญชีรับ-จ่าย(กระแส)'!$E:$E)-SUMIF('บัญชีรับ-จ่าย(กระแส)'!$B:$B,งบแสดงผลการดำเนินงาน!$A17,'บัญชีรับ-จ่าย(กระแส)'!$F:$F)+SUMIF('บัญชีรับ-จ่าย(ออมทรัพย์)'!$B:$B,งบแสดงผลการดำเนินงาน!$A17,'บัญชีรับ-จ่าย(ออมทรัพย์)'!$E:$E)-SUMIF('บัญชีรับ-จ่าย(ออมทรัพย์)'!$B:$B,งบแสดงผลการดำเนินงาน!$A17,'บัญชีรับ-จ่าย(ออมทรัพย์)'!$F:$F)</f>
        <v>0</v>
      </c>
    </row>
    <row r="18" spans="1:4" ht="21">
      <c r="A18" s="30">
        <v>420006</v>
      </c>
      <c r="B18" s="30">
        <f>VLOOKUP(งบแสดงผลการดำเนินงาน!A:A,ผังรหัสบัญชี!A:B,2,FALSE)</f>
        <v>0</v>
      </c>
      <c r="C18" s="69">
        <f>SUMIF('บัญชีรับ-จ่าย(กระแส)'!$B:$B,งบแสดงผลการดำเนินงาน!$A18,'บัญชีรับ-จ่าย(กระแส)'!$E:$E)-SUMIF('บัญชีรับ-จ่าย(กระแส)'!$B:$B,งบแสดงผลการดำเนินงาน!$A18,'บัญชีรับ-จ่าย(กระแส)'!$F:$F)+SUMIF('บัญชีรับ-จ่าย(ออมทรัพย์)'!$B:$B,งบแสดงผลการดำเนินงาน!$A18,'บัญชีรับ-จ่าย(ออมทรัพย์)'!$E:$E)-SUMIF('บัญชีรับ-จ่าย(ออมทรัพย์)'!$B:$B,งบแสดงผลการดำเนินงาน!$A18,'บัญชีรับ-จ่าย(ออมทรัพย์)'!$F:$F)</f>
        <v>0</v>
      </c>
    </row>
    <row r="19" spans="1:4" ht="21">
      <c r="A19" s="30">
        <v>420007</v>
      </c>
      <c r="B19" s="30">
        <f>VLOOKUP(งบแสดงผลการดำเนินงาน!A:A,ผังรหัสบัญชี!A:B,2,FALSE)</f>
        <v>0</v>
      </c>
      <c r="C19" s="69">
        <f>SUMIF('บัญชีรับ-จ่าย(กระแส)'!$B:$B,งบแสดงผลการดำเนินงาน!$A19,'บัญชีรับ-จ่าย(กระแส)'!$E:$E)-SUMIF('บัญชีรับ-จ่าย(กระแส)'!$B:$B,งบแสดงผลการดำเนินงาน!$A19,'บัญชีรับ-จ่าย(กระแส)'!$F:$F)+SUMIF('บัญชีรับ-จ่าย(ออมทรัพย์)'!$B:$B,งบแสดงผลการดำเนินงาน!$A19,'บัญชีรับ-จ่าย(ออมทรัพย์)'!$E:$E)-SUMIF('บัญชีรับ-จ่าย(ออมทรัพย์)'!$B:$B,งบแสดงผลการดำเนินงาน!$A19,'บัญชีรับ-จ่าย(ออมทรัพย์)'!$F:$F)</f>
        <v>0</v>
      </c>
    </row>
    <row r="20" spans="1:4" ht="23.25">
      <c r="A20" s="30">
        <v>420008</v>
      </c>
      <c r="B20" s="30">
        <f>VLOOKUP(งบแสดงผลการดำเนินงาน!A:A,ผังรหัสบัญชี!A:B,2,FALSE)</f>
        <v>0</v>
      </c>
      <c r="C20" s="70">
        <f>SUMIF('บัญชีรับ-จ่าย(กระแส)'!$B:$B,งบแสดงผลการดำเนินงาน!$A20,'บัญชีรับ-จ่าย(กระแส)'!$E:$E)-SUMIF('บัญชีรับ-จ่าย(กระแส)'!$B:$B,งบแสดงผลการดำเนินงาน!$A20,'บัญชีรับ-จ่าย(กระแส)'!$F:$F)+SUMIF('บัญชีรับ-จ่าย(ออมทรัพย์)'!$B:$B,งบแสดงผลการดำเนินงาน!$A20,'บัญชีรับ-จ่าย(ออมทรัพย์)'!$E:$E)-SUMIF('บัญชีรับ-จ่าย(ออมทรัพย์)'!$B:$B,งบแสดงผลการดำเนินงาน!$A20,'บัญชีรับ-จ่าย(ออมทรัพย์)'!$F:$F)</f>
        <v>0</v>
      </c>
      <c r="D20" s="71">
        <f>SUM(C5:C20)</f>
        <v>0</v>
      </c>
    </row>
    <row r="21" spans="1:4" ht="21">
      <c r="A21" s="34" t="s">
        <v>20</v>
      </c>
      <c r="B21" s="30"/>
      <c r="C21" s="69"/>
      <c r="D21" s="71"/>
    </row>
    <row r="22" spans="1:4" ht="21">
      <c r="A22" s="30">
        <v>510001</v>
      </c>
      <c r="B22" s="30" t="str">
        <f>VLOOKUP(งบแสดงผลการดำเนินงาน!A:A,ผังรหัสบัญชี!A:B,2,FALSE)</f>
        <v>ค่าใช้จ่ายเกี่ยวกับบุคคลากร</v>
      </c>
      <c r="C22" s="69">
        <f>SUMIF('บัญชีรับ-จ่าย(กระแส)'!$B:$B,งบแสดงผลการดำเนินงาน!$A22,'บัญชีรับ-จ่าย(กระแส)'!$F:$F)-SUMIF('บัญชีรับ-จ่าย(กระแส)'!$B:$B,งบแสดงผลการดำเนินงาน!$A22,'บัญชีรับ-จ่าย(กระแส)'!$E:$E)+SUMIF('บัญชีรับ-จ่าย(ออมทรัพย์)'!$B:$B,งบแสดงผลการดำเนินงาน!$A22,'บัญชีรับ-จ่าย(ออมทรัพย์)'!$F:$F)-SUMIF('บัญชีรับ-จ่าย(ออมทรัพย์)'!$B:$B,งบแสดงผลการดำเนินงาน!$A22,'บัญชีรับ-จ่าย(ออมทรัพย์)'!$E:$E)</f>
        <v>0</v>
      </c>
    </row>
    <row r="23" spans="1:4" ht="21">
      <c r="A23" s="30">
        <v>510002</v>
      </c>
      <c r="B23" s="30" t="str">
        <f>VLOOKUP(งบแสดงผลการดำเนินงาน!A:A,ผังรหัสบัญชี!A:B,2,FALSE)</f>
        <v>ค่าใช้จ่ายทุนการศึกษา</v>
      </c>
      <c r="C23" s="69">
        <f>SUMIF('บัญชีรับ-จ่าย(กระแส)'!$B:$B,งบแสดงผลการดำเนินงาน!$A23,'บัญชีรับ-จ่าย(กระแส)'!$F:$F)-SUMIF('บัญชีรับ-จ่าย(กระแส)'!$B:$B,งบแสดงผลการดำเนินงาน!$A23,'บัญชีรับ-จ่าย(กระแส)'!$E:$E)+SUMIF('บัญชีรับ-จ่าย(ออมทรัพย์)'!$B:$B,งบแสดงผลการดำเนินงาน!$A23,'บัญชีรับ-จ่าย(ออมทรัพย์)'!$F:$F)-SUMIF('บัญชีรับ-จ่าย(ออมทรัพย์)'!$B:$B,งบแสดงผลการดำเนินงาน!$A23,'บัญชีรับ-จ่าย(ออมทรัพย์)'!$E:$E)</f>
        <v>0</v>
      </c>
    </row>
    <row r="24" spans="1:4" ht="21">
      <c r="A24" s="30">
        <v>510003</v>
      </c>
      <c r="B24" s="30" t="str">
        <f>VLOOKUP(งบแสดงผลการดำเนินงาน!A:A,ผังรหัสบัญชี!A:B,2,FALSE)</f>
        <v>ค่าใช้จ่ายในการจัดโครงการ</v>
      </c>
      <c r="C24" s="69">
        <f>SUMIF('บัญชีรับ-จ่าย(กระแส)'!$B:$B,งบแสดงผลการดำเนินงาน!$A24,'บัญชีรับ-จ่าย(กระแส)'!$F:$F)-SUMIF('บัญชีรับ-จ่าย(กระแส)'!$B:$B,งบแสดงผลการดำเนินงาน!$A24,'บัญชีรับ-จ่าย(กระแส)'!$E:$E)+SUMIF('บัญชีรับ-จ่าย(ออมทรัพย์)'!$B:$B,งบแสดงผลการดำเนินงาน!$A24,'บัญชีรับ-จ่าย(ออมทรัพย์)'!$F:$F)-SUMIF('บัญชีรับ-จ่าย(ออมทรัพย์)'!$B:$B,งบแสดงผลการดำเนินงาน!$A24,'บัญชีรับ-จ่าย(ออมทรัพย์)'!$E:$E)</f>
        <v>0</v>
      </c>
    </row>
    <row r="25" spans="1:4" ht="21">
      <c r="A25" s="30">
        <v>510004</v>
      </c>
      <c r="B25" s="30" t="str">
        <f>VLOOKUP(งบแสดงผลการดำเนินงาน!A:A,ผังรหัสบัญชี!A:B,2,FALSE)</f>
        <v>ค่าธรรมเนียม</v>
      </c>
      <c r="C25" s="69">
        <f>SUMIF('บัญชีรับ-จ่าย(กระแส)'!$B:$B,งบแสดงผลการดำเนินงาน!$A25,'บัญชีรับ-จ่าย(กระแส)'!$F:$F)-SUMIF('บัญชีรับ-จ่าย(กระแส)'!$B:$B,งบแสดงผลการดำเนินงาน!$A25,'บัญชีรับ-จ่าย(กระแส)'!$E:$E)+SUMIF('บัญชีรับ-จ่าย(ออมทรัพย์)'!$B:$B,งบแสดงผลการดำเนินงาน!$A25,'บัญชีรับ-จ่าย(ออมทรัพย์)'!$F:$F)-SUMIF('บัญชีรับ-จ่าย(ออมทรัพย์)'!$B:$B,งบแสดงผลการดำเนินงาน!$A25,'บัญชีรับ-จ่าย(ออมทรัพย์)'!$E:$E)</f>
        <v>0</v>
      </c>
    </row>
    <row r="26" spans="1:4" ht="21">
      <c r="A26" s="30">
        <v>510005</v>
      </c>
      <c r="B26" s="30" t="str">
        <f>VLOOKUP(งบแสดงผลการดำเนินงาน!A:A,ผังรหัสบัญชี!A:B,2,FALSE)</f>
        <v>ค่าใช้จ่ายอื่น</v>
      </c>
      <c r="C26" s="69">
        <f>SUMIF('บัญชีรับ-จ่าย(กระแส)'!$B:$B,งบแสดงผลการดำเนินงาน!$A26,'บัญชีรับ-จ่าย(กระแส)'!$F:$F)-SUMIF('บัญชีรับ-จ่าย(กระแส)'!$B:$B,งบแสดงผลการดำเนินงาน!$A26,'บัญชีรับ-จ่าย(กระแส)'!$E:$E)+SUMIF('บัญชีรับ-จ่าย(ออมทรัพย์)'!$B:$B,งบแสดงผลการดำเนินงาน!$A26,'บัญชีรับ-จ่าย(ออมทรัพย์)'!$F:$F)-SUMIF('บัญชีรับ-จ่าย(ออมทรัพย์)'!$B:$B,งบแสดงผลการดำเนินงาน!$A26,'บัญชีรับ-จ่าย(ออมทรัพย์)'!$E:$E)</f>
        <v>0</v>
      </c>
    </row>
    <row r="27" spans="1:4" ht="21">
      <c r="A27" s="30">
        <v>510006</v>
      </c>
      <c r="B27" s="30" t="str">
        <f>VLOOKUP(งบแสดงผลการดำเนินงาน!A:A,ผังรหัสบัญชี!A:B,2,FALSE)</f>
        <v>ค่าวัสดุ</v>
      </c>
      <c r="C27" s="69">
        <f>SUMIF('บัญชีรับ-จ่าย(กระแส)'!$B:$B,งบแสดงผลการดำเนินงาน!$A27,'บัญชีรับ-จ่าย(กระแส)'!$F:$F)-SUMIF('บัญชีรับ-จ่าย(กระแส)'!$B:$B,งบแสดงผลการดำเนินงาน!$A27,'บัญชีรับ-จ่าย(กระแส)'!$E:$E)+SUMIF('บัญชีรับ-จ่าย(ออมทรัพย์)'!$B:$B,งบแสดงผลการดำเนินงาน!$A27,'บัญชีรับ-จ่าย(ออมทรัพย์)'!$F:$F)-SUMIF('บัญชีรับ-จ่าย(ออมทรัพย์)'!$B:$B,งบแสดงผลการดำเนินงาน!$A27,'บัญชีรับ-จ่าย(ออมทรัพย์)'!$E:$E)</f>
        <v>0</v>
      </c>
    </row>
    <row r="28" spans="1:4" ht="21">
      <c r="A28" s="30">
        <v>510007</v>
      </c>
      <c r="B28" s="30" t="str">
        <f>VLOOKUP(งบแสดงผลการดำเนินงาน!A:A,ผังรหัสบัญชี!A:B,2,FALSE)</f>
        <v>ค่าใช้จ่ายในการประชุม</v>
      </c>
      <c r="C28" s="69">
        <f>SUMIF('บัญชีรับ-จ่าย(กระแส)'!$B:$B,งบแสดงผลการดำเนินงาน!$A28,'บัญชีรับ-จ่าย(กระแส)'!$F:$F)-SUMIF('บัญชีรับ-จ่าย(กระแส)'!$B:$B,งบแสดงผลการดำเนินงาน!$A28,'บัญชีรับ-จ่าย(กระแส)'!$E:$E)+SUMIF('บัญชีรับ-จ่าย(ออมทรัพย์)'!$B:$B,งบแสดงผลการดำเนินงาน!$A28,'บัญชีรับ-จ่าย(ออมทรัพย์)'!$F:$F)-SUMIF('บัญชีรับ-จ่าย(ออมทรัพย์)'!$B:$B,งบแสดงผลการดำเนินงาน!$A28,'บัญชีรับ-จ่าย(ออมทรัพย์)'!$E:$E)</f>
        <v>0</v>
      </c>
    </row>
    <row r="29" spans="1:4" ht="21">
      <c r="A29" s="30">
        <v>510008</v>
      </c>
      <c r="B29" s="30">
        <f>VLOOKUP(งบแสดงผลการดำเนินงาน!A:A,ผังรหัสบัญชี!A:B,2,FALSE)</f>
        <v>0</v>
      </c>
      <c r="C29" s="69">
        <f>SUMIF('บัญชีรับ-จ่าย(กระแส)'!$B:$B,งบแสดงผลการดำเนินงาน!$A29,'บัญชีรับ-จ่าย(กระแส)'!$F:$F)-SUMIF('บัญชีรับ-จ่าย(กระแส)'!$B:$B,งบแสดงผลการดำเนินงาน!$A29,'บัญชีรับ-จ่าย(กระแส)'!$E:$E)+SUMIF('บัญชีรับ-จ่าย(ออมทรัพย์)'!$B:$B,งบแสดงผลการดำเนินงาน!$A29,'บัญชีรับ-จ่าย(ออมทรัพย์)'!$F:$F)-SUMIF('บัญชีรับ-จ่าย(ออมทรัพย์)'!$B:$B,งบแสดงผลการดำเนินงาน!$A29,'บัญชีรับ-จ่าย(ออมทรัพย์)'!$E:$E)</f>
        <v>0</v>
      </c>
    </row>
    <row r="30" spans="1:4" ht="21">
      <c r="A30" s="30">
        <v>510009</v>
      </c>
      <c r="B30" s="30">
        <f>VLOOKUP(งบแสดงผลการดำเนินงาน!A:A,ผังรหัสบัญชี!A:B,2,FALSE)</f>
        <v>0</v>
      </c>
      <c r="C30" s="69">
        <f>SUMIF('บัญชีรับ-จ่าย(กระแส)'!$B:$B,งบแสดงผลการดำเนินงาน!$A30,'บัญชีรับ-จ่าย(กระแส)'!$F:$F)-SUMIF('บัญชีรับ-จ่าย(กระแส)'!$B:$B,งบแสดงผลการดำเนินงาน!$A30,'บัญชีรับ-จ่าย(กระแส)'!$E:$E)+SUMIF('บัญชีรับ-จ่าย(ออมทรัพย์)'!$B:$B,งบแสดงผลการดำเนินงาน!$A30,'บัญชีรับ-จ่าย(ออมทรัพย์)'!$F:$F)-SUMIF('บัญชีรับ-จ่าย(ออมทรัพย์)'!$B:$B,งบแสดงผลการดำเนินงาน!$A30,'บัญชีรับ-จ่าย(ออมทรัพย์)'!$E:$E)</f>
        <v>0</v>
      </c>
    </row>
    <row r="31" spans="1:4" ht="21">
      <c r="A31" s="30">
        <v>510010</v>
      </c>
      <c r="B31" s="30">
        <f>VLOOKUP(งบแสดงผลการดำเนินงาน!A:A,ผังรหัสบัญชี!A:B,2,FALSE)</f>
        <v>0</v>
      </c>
      <c r="C31" s="69">
        <f>SUMIF('บัญชีรับ-จ่าย(กระแส)'!$B:$B,งบแสดงผลการดำเนินงาน!$A31,'บัญชีรับ-จ่าย(กระแส)'!$F:$F)-SUMIF('บัญชีรับ-จ่าย(กระแส)'!$B:$B,งบแสดงผลการดำเนินงาน!$A31,'บัญชีรับ-จ่าย(กระแส)'!$E:$E)+SUMIF('บัญชีรับ-จ่าย(ออมทรัพย์)'!$B:$B,งบแสดงผลการดำเนินงาน!$A31,'บัญชีรับ-จ่าย(ออมทรัพย์)'!$F:$F)-SUMIF('บัญชีรับ-จ่าย(ออมทรัพย์)'!$B:$B,งบแสดงผลการดำเนินงาน!$A31,'บัญชีรับ-จ่าย(ออมทรัพย์)'!$E:$E)</f>
        <v>0</v>
      </c>
    </row>
    <row r="32" spans="1:4" ht="21">
      <c r="A32" s="30">
        <v>510011</v>
      </c>
      <c r="B32" s="30">
        <f>VLOOKUP(งบแสดงผลการดำเนินงาน!A:A,ผังรหัสบัญชี!A:B,2,FALSE)</f>
        <v>0</v>
      </c>
      <c r="C32" s="69">
        <f>SUMIF('บัญชีรับ-จ่าย(กระแส)'!$B:$B,งบแสดงผลการดำเนินงาน!$A32,'บัญชีรับ-จ่าย(กระแส)'!$F:$F)-SUMIF('บัญชีรับ-จ่าย(กระแส)'!$B:$B,งบแสดงผลการดำเนินงาน!$A32,'บัญชีรับ-จ่าย(กระแส)'!$E:$E)+SUMIF('บัญชีรับ-จ่าย(ออมทรัพย์)'!$B:$B,งบแสดงผลการดำเนินงาน!$A32,'บัญชีรับ-จ่าย(ออมทรัพย์)'!$F:$F)-SUMIF('บัญชีรับ-จ่าย(ออมทรัพย์)'!$B:$B,งบแสดงผลการดำเนินงาน!$A32,'บัญชีรับ-จ่าย(ออมทรัพย์)'!$E:$E)</f>
        <v>0</v>
      </c>
    </row>
    <row r="33" spans="1:5" ht="21">
      <c r="A33" s="30">
        <v>510012</v>
      </c>
      <c r="B33" s="30">
        <f>VLOOKUP(งบแสดงผลการดำเนินงาน!A:A,ผังรหัสบัญชี!A:B,2,FALSE)</f>
        <v>0</v>
      </c>
      <c r="C33" s="69">
        <f>SUMIF('บัญชีรับ-จ่าย(กระแส)'!$B:$B,งบแสดงผลการดำเนินงาน!$A33,'บัญชีรับ-จ่าย(กระแส)'!$F:$F)-SUMIF('บัญชีรับ-จ่าย(กระแส)'!$B:$B,งบแสดงผลการดำเนินงาน!$A33,'บัญชีรับ-จ่าย(กระแส)'!$E:$E)+SUMIF('บัญชีรับ-จ่าย(ออมทรัพย์)'!$B:$B,งบแสดงผลการดำเนินงาน!$A33,'บัญชีรับ-จ่าย(ออมทรัพย์)'!$F:$F)-SUMIF('บัญชีรับ-จ่าย(ออมทรัพย์)'!$B:$B,งบแสดงผลการดำเนินงาน!$A33,'บัญชีรับ-จ่าย(ออมทรัพย์)'!$E:$E)</f>
        <v>0</v>
      </c>
    </row>
    <row r="34" spans="1:5" ht="21">
      <c r="A34" s="30">
        <v>510013</v>
      </c>
      <c r="B34" s="30">
        <f>VLOOKUP(งบแสดงผลการดำเนินงาน!A:A,ผังรหัสบัญชี!A:B,2,FALSE)</f>
        <v>0</v>
      </c>
      <c r="C34" s="69">
        <f>SUMIF('บัญชีรับ-จ่าย(กระแส)'!$B:$B,งบแสดงผลการดำเนินงาน!$A34,'บัญชีรับ-จ่าย(กระแส)'!$F:$F)-SUMIF('บัญชีรับ-จ่าย(กระแส)'!$B:$B,งบแสดงผลการดำเนินงาน!$A34,'บัญชีรับ-จ่าย(กระแส)'!$E:$E)+SUMIF('บัญชีรับ-จ่าย(ออมทรัพย์)'!$B:$B,งบแสดงผลการดำเนินงาน!$A34,'บัญชีรับ-จ่าย(ออมทรัพย์)'!$F:$F)-SUMIF('บัญชีรับ-จ่าย(ออมทรัพย์)'!$B:$B,งบแสดงผลการดำเนินงาน!$A34,'บัญชีรับ-จ่าย(ออมทรัพย์)'!$E:$E)</f>
        <v>0</v>
      </c>
    </row>
    <row r="35" spans="1:5" ht="21">
      <c r="A35" s="30">
        <v>510014</v>
      </c>
      <c r="B35" s="30">
        <f>VLOOKUP(งบแสดงผลการดำเนินงาน!A:A,ผังรหัสบัญชี!A:B,2,FALSE)</f>
        <v>0</v>
      </c>
      <c r="C35" s="69">
        <f>SUMIF('บัญชีรับ-จ่าย(กระแส)'!$B:$B,งบแสดงผลการดำเนินงาน!$A35,'บัญชีรับ-จ่าย(กระแส)'!$F:$F)-SUMIF('บัญชีรับ-จ่าย(กระแส)'!$B:$B,งบแสดงผลการดำเนินงาน!$A35,'บัญชีรับ-จ่าย(กระแส)'!$E:$E)+SUMIF('บัญชีรับ-จ่าย(ออมทรัพย์)'!$B:$B,งบแสดงผลการดำเนินงาน!$A35,'บัญชีรับ-จ่าย(ออมทรัพย์)'!$F:$F)-SUMIF('บัญชีรับ-จ่าย(ออมทรัพย์)'!$B:$B,งบแสดงผลการดำเนินงาน!$A35,'บัญชีรับ-จ่าย(ออมทรัพย์)'!$E:$E)</f>
        <v>0</v>
      </c>
    </row>
    <row r="36" spans="1:5" ht="23.25">
      <c r="A36" s="30">
        <v>510015</v>
      </c>
      <c r="B36" s="30">
        <f>VLOOKUP(งบแสดงผลการดำเนินงาน!A:A,ผังรหัสบัญชี!A:B,2,FALSE)</f>
        <v>0</v>
      </c>
      <c r="C36" s="70">
        <f>SUMIF('บัญชีรับ-จ่าย(กระแส)'!$B:$B,งบแสดงผลการดำเนินงาน!$A36,'บัญชีรับ-จ่าย(กระแส)'!$F:$F)-SUMIF('บัญชีรับ-จ่าย(กระแส)'!$B:$B,งบแสดงผลการดำเนินงาน!$A36,'บัญชีรับ-จ่าย(กระแส)'!$E:$E)+SUMIF('บัญชีรับ-จ่าย(ออมทรัพย์)'!$B:$B,งบแสดงผลการดำเนินงาน!$A36,'บัญชีรับ-จ่าย(ออมทรัพย์)'!$F:$F)-SUMIF('บัญชีรับ-จ่าย(ออมทรัพย์)'!$B:$B,งบแสดงผลการดำเนินงาน!$A36,'บัญชีรับ-จ่าย(ออมทรัพย์)'!$E:$E)</f>
        <v>0</v>
      </c>
      <c r="D36" s="72">
        <f>SUM(C22:C36)</f>
        <v>0</v>
      </c>
    </row>
    <row r="37" spans="1:5" ht="23.25">
      <c r="A37" s="30"/>
      <c r="B37" s="30"/>
      <c r="D37" s="73">
        <f>+D20-D36</f>
        <v>0</v>
      </c>
    </row>
    <row r="38" spans="1:5" ht="21.75" customHeight="1">
      <c r="A38" s="30"/>
      <c r="B38" s="30"/>
    </row>
    <row r="39" spans="1:5" ht="21.75" customHeight="1">
      <c r="A39" s="30"/>
      <c r="B39" s="30"/>
    </row>
    <row r="40" spans="1:5" ht="21.75" customHeight="1">
      <c r="A40" s="30"/>
      <c r="B40" s="30"/>
    </row>
    <row r="41" spans="1:5" ht="21.75" customHeight="1">
      <c r="A41" s="30"/>
      <c r="B41" s="30"/>
      <c r="D41" s="74" t="s">
        <v>62</v>
      </c>
      <c r="E41" s="75"/>
    </row>
    <row r="42" spans="1:5" ht="21.75" customHeight="1">
      <c r="A42" s="30"/>
      <c r="B42" s="30"/>
      <c r="D42" s="74" t="s">
        <v>63</v>
      </c>
      <c r="E42" s="75"/>
    </row>
    <row r="43" spans="1:5" ht="21.75" customHeight="1">
      <c r="A43" s="30"/>
      <c r="B43" s="30"/>
      <c r="D43" s="74" t="s">
        <v>64</v>
      </c>
      <c r="E43" s="75"/>
    </row>
    <row r="44" spans="1:5" ht="21.75" customHeight="1">
      <c r="A44" s="30"/>
      <c r="B44" s="30"/>
    </row>
    <row r="45" spans="1:5" ht="21.75" customHeight="1">
      <c r="A45" s="76"/>
    </row>
    <row r="46" spans="1:5" ht="21.75" customHeight="1">
      <c r="A46" s="76"/>
    </row>
    <row r="47" spans="1:5" ht="21.75" customHeight="1">
      <c r="A47" s="76"/>
    </row>
    <row r="48" spans="1:5" ht="21.75" customHeight="1">
      <c r="A48" s="76"/>
    </row>
    <row r="49" spans="1:1" ht="21.75" customHeight="1">
      <c r="A49" s="76"/>
    </row>
    <row r="50" spans="1:1" ht="21.75" customHeight="1">
      <c r="A50" s="76"/>
    </row>
    <row r="51" spans="1:1" ht="21.75" customHeight="1">
      <c r="A51" s="76"/>
    </row>
    <row r="52" spans="1:1" ht="21.75" customHeight="1">
      <c r="A52" s="76"/>
    </row>
    <row r="53" spans="1:1" ht="21.75" customHeight="1">
      <c r="A53" s="76"/>
    </row>
    <row r="54" spans="1:1" ht="21.75" customHeight="1">
      <c r="A54" s="76"/>
    </row>
    <row r="55" spans="1:1" ht="21.75" customHeight="1">
      <c r="A55" s="76"/>
    </row>
    <row r="56" spans="1:1" ht="21.75" customHeight="1">
      <c r="A56" s="76"/>
    </row>
    <row r="57" spans="1:1" ht="21.75" customHeight="1">
      <c r="A57" s="76"/>
    </row>
    <row r="58" spans="1:1" ht="21.75" customHeight="1">
      <c r="A58" s="76"/>
    </row>
    <row r="59" spans="1:1" ht="21.75" customHeight="1">
      <c r="A59" s="76"/>
    </row>
    <row r="60" spans="1:1" ht="21.75" customHeight="1">
      <c r="A60" s="76"/>
    </row>
    <row r="61" spans="1:1" ht="21.75" customHeight="1">
      <c r="A61" s="76"/>
    </row>
    <row r="62" spans="1:1" ht="21.75" customHeight="1">
      <c r="A62" s="76"/>
    </row>
    <row r="63" spans="1:1" ht="21.75" customHeight="1">
      <c r="A63" s="76"/>
    </row>
    <row r="64" spans="1:1" ht="21.75" customHeight="1">
      <c r="A64" s="76"/>
    </row>
    <row r="65" spans="1:1" ht="21.75" customHeight="1">
      <c r="A65" s="76"/>
    </row>
    <row r="66" spans="1:1" ht="21.75" customHeight="1">
      <c r="A66" s="76"/>
    </row>
    <row r="67" spans="1:1" ht="21.75" customHeight="1">
      <c r="A67" s="76"/>
    </row>
    <row r="68" spans="1:1" ht="21.75" customHeight="1">
      <c r="A68" s="76"/>
    </row>
    <row r="69" spans="1:1" ht="21.75" customHeight="1">
      <c r="A69" s="76"/>
    </row>
    <row r="70" spans="1:1" ht="21.75" customHeight="1">
      <c r="A70" s="76"/>
    </row>
    <row r="71" spans="1:1" ht="21.75" customHeight="1">
      <c r="A71" s="76"/>
    </row>
    <row r="72" spans="1:1" ht="21.75" customHeight="1">
      <c r="A72" s="76"/>
    </row>
    <row r="73" spans="1:1" ht="21.75" customHeight="1">
      <c r="A73" s="76"/>
    </row>
    <row r="74" spans="1:1" ht="21.75" customHeight="1">
      <c r="A74" s="76"/>
    </row>
    <row r="75" spans="1:1" ht="21.75" customHeight="1">
      <c r="A75" s="76"/>
    </row>
    <row r="76" spans="1:1" ht="21.75" customHeight="1">
      <c r="A76" s="76"/>
    </row>
    <row r="77" spans="1:1" ht="21.75" customHeight="1">
      <c r="A77" s="76"/>
    </row>
    <row r="78" spans="1:1" ht="21.75" customHeight="1">
      <c r="A78" s="76"/>
    </row>
    <row r="79" spans="1:1" ht="21.75" customHeight="1">
      <c r="A79" s="76"/>
    </row>
    <row r="80" spans="1:1" ht="21.75" customHeight="1">
      <c r="A80" s="76"/>
    </row>
    <row r="81" spans="1:1" ht="21.75" customHeight="1">
      <c r="A81" s="76"/>
    </row>
    <row r="82" spans="1:1" ht="21.75" customHeight="1">
      <c r="A82" s="76"/>
    </row>
    <row r="83" spans="1:1" ht="21.75" customHeight="1">
      <c r="A83" s="76"/>
    </row>
    <row r="84" spans="1:1" ht="21.75" customHeight="1">
      <c r="A84" s="76"/>
    </row>
    <row r="85" spans="1:1" ht="21.75" customHeight="1">
      <c r="A85" s="76"/>
    </row>
    <row r="86" spans="1:1" ht="21.75" customHeight="1">
      <c r="A86" s="76"/>
    </row>
    <row r="87" spans="1:1" ht="21.75" customHeight="1">
      <c r="A87" s="76"/>
    </row>
    <row r="88" spans="1:1" ht="21.75" customHeight="1">
      <c r="A88" s="76"/>
    </row>
    <row r="89" spans="1:1" ht="21.75" customHeight="1">
      <c r="A89" s="76"/>
    </row>
    <row r="90" spans="1:1" ht="21.75" customHeight="1">
      <c r="A90" s="76"/>
    </row>
    <row r="91" spans="1:1" ht="21.75" customHeight="1">
      <c r="A91" s="76"/>
    </row>
    <row r="92" spans="1:1" ht="21.75" customHeight="1">
      <c r="A92" s="76"/>
    </row>
    <row r="93" spans="1:1" ht="21.75" customHeight="1">
      <c r="A93" s="76"/>
    </row>
    <row r="94" spans="1:1" ht="21.75" customHeight="1">
      <c r="A94" s="76"/>
    </row>
    <row r="95" spans="1:1" ht="21.75" customHeight="1">
      <c r="A95" s="76"/>
    </row>
    <row r="96" spans="1:1" ht="21.75" customHeight="1">
      <c r="A96" s="76"/>
    </row>
    <row r="97" spans="1:1" ht="21.75" customHeight="1">
      <c r="A97" s="76"/>
    </row>
    <row r="98" spans="1:1" ht="21.75" customHeight="1">
      <c r="A98" s="76"/>
    </row>
    <row r="99" spans="1:1" ht="21.75" customHeight="1">
      <c r="A99" s="76"/>
    </row>
    <row r="100" spans="1:1" ht="21.75" customHeight="1">
      <c r="A100" s="76"/>
    </row>
    <row r="101" spans="1:1" ht="21.75" customHeight="1">
      <c r="A101" s="76"/>
    </row>
    <row r="102" spans="1:1" ht="21.75" customHeight="1">
      <c r="A102" s="76"/>
    </row>
    <row r="103" spans="1:1" ht="21.75" customHeight="1">
      <c r="A103" s="76"/>
    </row>
    <row r="104" spans="1:1" ht="21.75" customHeight="1">
      <c r="A104" s="76"/>
    </row>
    <row r="105" spans="1:1" ht="21.75" customHeight="1">
      <c r="A105" s="76"/>
    </row>
    <row r="106" spans="1:1" ht="21.75" customHeight="1">
      <c r="A106" s="76"/>
    </row>
    <row r="107" spans="1:1" ht="21.75" customHeight="1">
      <c r="A107" s="76"/>
    </row>
    <row r="108" spans="1:1" ht="21.75" customHeight="1">
      <c r="A108" s="76"/>
    </row>
    <row r="109" spans="1:1" ht="21.75" customHeight="1">
      <c r="A109" s="76"/>
    </row>
    <row r="110" spans="1:1" ht="21.75" customHeight="1">
      <c r="A110" s="76"/>
    </row>
    <row r="111" spans="1:1" ht="21.75" customHeight="1">
      <c r="A111" s="76"/>
    </row>
    <row r="112" spans="1:1" ht="21.75" customHeight="1">
      <c r="A112" s="76"/>
    </row>
    <row r="113" spans="1:1" ht="21.75" customHeight="1">
      <c r="A113" s="76"/>
    </row>
    <row r="114" spans="1:1" ht="21.75" customHeight="1">
      <c r="A114" s="76"/>
    </row>
    <row r="115" spans="1:1" ht="21.75" customHeight="1">
      <c r="A115" s="76"/>
    </row>
    <row r="116" spans="1:1" ht="21.75" customHeight="1">
      <c r="A116" s="76"/>
    </row>
    <row r="117" spans="1:1" ht="21.75" customHeight="1">
      <c r="A117" s="76"/>
    </row>
    <row r="118" spans="1:1" ht="21.75" customHeight="1">
      <c r="A118" s="76"/>
    </row>
    <row r="119" spans="1:1" ht="21.75" customHeight="1">
      <c r="A119" s="76"/>
    </row>
    <row r="120" spans="1:1" ht="21.75" customHeight="1">
      <c r="A120" s="76"/>
    </row>
    <row r="121" spans="1:1" ht="21.75" customHeight="1">
      <c r="A121" s="76"/>
    </row>
    <row r="122" spans="1:1" ht="21.75" customHeight="1">
      <c r="A122" s="76"/>
    </row>
    <row r="123" spans="1:1" ht="21.75" customHeight="1">
      <c r="A123" s="76"/>
    </row>
    <row r="124" spans="1:1" ht="21.75" customHeight="1">
      <c r="A124" s="76"/>
    </row>
    <row r="125" spans="1:1" ht="21.75" customHeight="1">
      <c r="A125" s="76"/>
    </row>
    <row r="126" spans="1:1" ht="21.75" customHeight="1">
      <c r="A126" s="76"/>
    </row>
    <row r="127" spans="1:1" ht="21.75" customHeight="1">
      <c r="A127" s="76"/>
    </row>
    <row r="128" spans="1:1" ht="21.75" customHeight="1">
      <c r="A128" s="76"/>
    </row>
    <row r="129" spans="1:1" ht="21.75" customHeight="1">
      <c r="A129" s="76"/>
    </row>
    <row r="130" spans="1:1" ht="21.75" customHeight="1">
      <c r="A130" s="76"/>
    </row>
    <row r="131" spans="1:1" ht="21.75" customHeight="1">
      <c r="A131" s="76"/>
    </row>
    <row r="132" spans="1:1" ht="21.75" customHeight="1">
      <c r="A132" s="76"/>
    </row>
    <row r="133" spans="1:1" ht="21.75" customHeight="1">
      <c r="A133" s="76"/>
    </row>
    <row r="134" spans="1:1" ht="21.75" customHeight="1">
      <c r="A134" s="76"/>
    </row>
    <row r="135" spans="1:1" ht="21.75" customHeight="1">
      <c r="A135" s="76"/>
    </row>
    <row r="136" spans="1:1" ht="21.75" customHeight="1">
      <c r="A136" s="76"/>
    </row>
    <row r="137" spans="1:1" ht="21.75" customHeight="1">
      <c r="A137" s="76"/>
    </row>
    <row r="138" spans="1:1" ht="21.75" customHeight="1">
      <c r="A138" s="76"/>
    </row>
    <row r="139" spans="1:1" ht="21.75" customHeight="1">
      <c r="A139" s="76"/>
    </row>
    <row r="140" spans="1:1" ht="21.75" customHeight="1">
      <c r="A140" s="76"/>
    </row>
    <row r="141" spans="1:1" ht="21.75" customHeight="1">
      <c r="A141" s="76"/>
    </row>
    <row r="142" spans="1:1" ht="21.75" customHeight="1">
      <c r="A142" s="76"/>
    </row>
    <row r="143" spans="1:1" ht="21.75" customHeight="1">
      <c r="A143" s="76"/>
    </row>
    <row r="144" spans="1:1" ht="21.75" customHeight="1">
      <c r="A144" s="76"/>
    </row>
    <row r="145" spans="1:1" ht="21.75" customHeight="1">
      <c r="A145" s="76"/>
    </row>
    <row r="146" spans="1:1" ht="21.75" customHeight="1">
      <c r="A146" s="76"/>
    </row>
    <row r="147" spans="1:1" ht="21.75" customHeight="1">
      <c r="A147" s="76"/>
    </row>
    <row r="148" spans="1:1" ht="21.75" customHeight="1">
      <c r="A148" s="76"/>
    </row>
    <row r="149" spans="1:1" ht="21.75" customHeight="1">
      <c r="A149" s="76"/>
    </row>
    <row r="150" spans="1:1" ht="21.75" customHeight="1">
      <c r="A150" s="76"/>
    </row>
    <row r="151" spans="1:1" ht="21.75" customHeight="1">
      <c r="A151" s="76"/>
    </row>
    <row r="152" spans="1:1" ht="21.75" customHeight="1">
      <c r="A152" s="76"/>
    </row>
    <row r="153" spans="1:1" ht="21.75" customHeight="1">
      <c r="A153" s="76"/>
    </row>
    <row r="154" spans="1:1" ht="21.75" customHeight="1">
      <c r="A154" s="76"/>
    </row>
    <row r="155" spans="1:1" ht="21.75" customHeight="1">
      <c r="A155" s="76"/>
    </row>
    <row r="156" spans="1:1" ht="21.75" customHeight="1">
      <c r="A156" s="76"/>
    </row>
    <row r="157" spans="1:1" ht="21.75" customHeight="1">
      <c r="A157" s="76"/>
    </row>
    <row r="158" spans="1:1" ht="21.75" customHeight="1">
      <c r="A158" s="76"/>
    </row>
    <row r="159" spans="1:1" ht="21.75" customHeight="1">
      <c r="A159" s="76"/>
    </row>
    <row r="160" spans="1:1" ht="21.75" customHeight="1">
      <c r="A160" s="76"/>
    </row>
    <row r="161" spans="1:1" ht="21.75" customHeight="1">
      <c r="A161" s="76"/>
    </row>
    <row r="162" spans="1:1" ht="21.75" customHeight="1">
      <c r="A162" s="76"/>
    </row>
    <row r="163" spans="1:1" ht="21.75" customHeight="1">
      <c r="A163" s="76"/>
    </row>
    <row r="164" spans="1:1" ht="21.75" customHeight="1">
      <c r="A164" s="76"/>
    </row>
    <row r="165" spans="1:1" ht="21.75" customHeight="1">
      <c r="A165" s="76"/>
    </row>
    <row r="166" spans="1:1" ht="21.75" customHeight="1">
      <c r="A166" s="76"/>
    </row>
    <row r="167" spans="1:1" ht="21.75" customHeight="1">
      <c r="A167" s="76"/>
    </row>
    <row r="168" spans="1:1" ht="21.75" customHeight="1">
      <c r="A168" s="76"/>
    </row>
    <row r="169" spans="1:1" ht="21.75" customHeight="1">
      <c r="A169" s="76"/>
    </row>
    <row r="170" spans="1:1" ht="21.75" customHeight="1">
      <c r="A170" s="76"/>
    </row>
    <row r="171" spans="1:1" ht="21.75" customHeight="1">
      <c r="A171" s="76"/>
    </row>
    <row r="172" spans="1:1" ht="21.75" customHeight="1">
      <c r="A172" s="76"/>
    </row>
    <row r="173" spans="1:1" ht="21.75" customHeight="1">
      <c r="A173" s="76"/>
    </row>
    <row r="174" spans="1:1" ht="21.75" customHeight="1">
      <c r="A174" s="76"/>
    </row>
    <row r="175" spans="1:1" ht="21.75" customHeight="1">
      <c r="A175" s="76"/>
    </row>
    <row r="176" spans="1:1" ht="21.75" customHeight="1">
      <c r="A176" s="76"/>
    </row>
    <row r="177" spans="1:1" ht="21.75" customHeight="1">
      <c r="A177" s="76"/>
    </row>
    <row r="178" spans="1:1" ht="21.75" customHeight="1">
      <c r="A178" s="76"/>
    </row>
    <row r="179" spans="1:1" ht="21.75" customHeight="1">
      <c r="A179" s="76"/>
    </row>
    <row r="180" spans="1:1" ht="21.75" customHeight="1">
      <c r="A180" s="76"/>
    </row>
    <row r="181" spans="1:1" ht="21.75" customHeight="1">
      <c r="A181" s="76"/>
    </row>
    <row r="182" spans="1:1" ht="21.75" customHeight="1">
      <c r="A182" s="76"/>
    </row>
    <row r="183" spans="1:1" ht="21.75" customHeight="1">
      <c r="A183" s="76"/>
    </row>
    <row r="184" spans="1:1" ht="21.75" customHeight="1">
      <c r="A184" s="76"/>
    </row>
    <row r="185" spans="1:1" ht="21.75" customHeight="1">
      <c r="A185" s="76"/>
    </row>
    <row r="186" spans="1:1" ht="21.75" customHeight="1">
      <c r="A186" s="76"/>
    </row>
    <row r="187" spans="1:1" ht="21.75" customHeight="1">
      <c r="A187" s="76"/>
    </row>
    <row r="188" spans="1:1" ht="21.75" customHeight="1">
      <c r="A188" s="76"/>
    </row>
    <row r="189" spans="1:1" ht="21.75" customHeight="1">
      <c r="A189" s="76"/>
    </row>
    <row r="190" spans="1:1" ht="21.75" customHeight="1">
      <c r="A190" s="76"/>
    </row>
    <row r="191" spans="1:1" ht="21.75" customHeight="1">
      <c r="A191" s="76"/>
    </row>
    <row r="192" spans="1:1" ht="21.75" customHeight="1">
      <c r="A192" s="76"/>
    </row>
    <row r="193" spans="1:1" ht="21.75" customHeight="1">
      <c r="A193" s="76"/>
    </row>
    <row r="194" spans="1:1" ht="21.75" customHeight="1">
      <c r="A194" s="76"/>
    </row>
    <row r="195" spans="1:1" ht="21.75" customHeight="1">
      <c r="A195" s="76"/>
    </row>
    <row r="196" spans="1:1" ht="21.75" customHeight="1">
      <c r="A196" s="76"/>
    </row>
    <row r="197" spans="1:1" ht="21.75" customHeight="1">
      <c r="A197" s="76"/>
    </row>
    <row r="198" spans="1:1" ht="21.75" customHeight="1">
      <c r="A198" s="76"/>
    </row>
    <row r="199" spans="1:1" ht="21.75" customHeight="1">
      <c r="A199" s="76"/>
    </row>
    <row r="200" spans="1:1" ht="21.75" customHeight="1">
      <c r="A200" s="76"/>
    </row>
    <row r="201" spans="1:1" ht="21.75" customHeight="1">
      <c r="A201" s="76"/>
    </row>
    <row r="202" spans="1:1" ht="21.75" customHeight="1">
      <c r="A202" s="76"/>
    </row>
    <row r="203" spans="1:1" ht="21.75" customHeight="1">
      <c r="A203" s="76"/>
    </row>
    <row r="204" spans="1:1" ht="21.75" customHeight="1">
      <c r="A204" s="76"/>
    </row>
    <row r="205" spans="1:1" ht="21.75" customHeight="1">
      <c r="A205" s="76"/>
    </row>
    <row r="206" spans="1:1" ht="21.75" customHeight="1">
      <c r="A206" s="76"/>
    </row>
    <row r="207" spans="1:1" ht="21.75" customHeight="1">
      <c r="A207" s="76"/>
    </row>
    <row r="208" spans="1:1" ht="21.75" customHeight="1">
      <c r="A208" s="76"/>
    </row>
    <row r="209" spans="1:1" ht="21.75" customHeight="1">
      <c r="A209" s="76"/>
    </row>
    <row r="210" spans="1:1" ht="21.75" customHeight="1">
      <c r="A210" s="76"/>
    </row>
    <row r="211" spans="1:1" ht="21.75" customHeight="1">
      <c r="A211" s="76"/>
    </row>
    <row r="212" spans="1:1" ht="21.75" customHeight="1">
      <c r="A212" s="76"/>
    </row>
    <row r="213" spans="1:1" ht="21.75" customHeight="1">
      <c r="A213" s="76"/>
    </row>
    <row r="214" spans="1:1" ht="21.75" customHeight="1">
      <c r="A214" s="76"/>
    </row>
    <row r="215" spans="1:1" ht="21.75" customHeight="1">
      <c r="A215" s="76"/>
    </row>
    <row r="216" spans="1:1" ht="21.75" customHeight="1">
      <c r="A216" s="76"/>
    </row>
    <row r="217" spans="1:1" ht="21.75" customHeight="1">
      <c r="A217" s="76"/>
    </row>
    <row r="218" spans="1:1" ht="21.75" customHeight="1">
      <c r="A218" s="76"/>
    </row>
    <row r="219" spans="1:1" ht="21.75" customHeight="1">
      <c r="A219" s="76"/>
    </row>
    <row r="220" spans="1:1" ht="21.75" customHeight="1">
      <c r="A220" s="76"/>
    </row>
    <row r="221" spans="1:1" ht="21.75" customHeight="1">
      <c r="A221" s="76"/>
    </row>
    <row r="222" spans="1:1" ht="21.75" customHeight="1">
      <c r="A222" s="76"/>
    </row>
    <row r="223" spans="1:1" ht="21.75" customHeight="1">
      <c r="A223" s="76"/>
    </row>
    <row r="224" spans="1:1" ht="21.75" customHeight="1">
      <c r="A224" s="76"/>
    </row>
    <row r="225" spans="1:1" ht="21.75" customHeight="1">
      <c r="A225" s="76"/>
    </row>
    <row r="226" spans="1:1" ht="21.75" customHeight="1">
      <c r="A226" s="76"/>
    </row>
    <row r="227" spans="1:1" ht="21.75" customHeight="1">
      <c r="A227" s="76"/>
    </row>
    <row r="228" spans="1:1" ht="21.75" customHeight="1">
      <c r="A228" s="76"/>
    </row>
    <row r="229" spans="1:1" ht="21.75" customHeight="1">
      <c r="A229" s="76"/>
    </row>
    <row r="230" spans="1:1" ht="21.75" customHeight="1">
      <c r="A230" s="76"/>
    </row>
    <row r="231" spans="1:1" ht="21.75" customHeight="1">
      <c r="A231" s="76"/>
    </row>
    <row r="232" spans="1:1" ht="21.75" customHeight="1">
      <c r="A232" s="76"/>
    </row>
    <row r="233" spans="1:1" ht="21.75" customHeight="1">
      <c r="A233" s="76"/>
    </row>
    <row r="234" spans="1:1" ht="21.75" customHeight="1">
      <c r="A234" s="76"/>
    </row>
    <row r="235" spans="1:1" ht="21.75" customHeight="1">
      <c r="A235" s="76"/>
    </row>
    <row r="236" spans="1:1" ht="21.75" customHeight="1">
      <c r="A236" s="76"/>
    </row>
    <row r="237" spans="1:1" ht="21.75" customHeight="1">
      <c r="A237" s="76"/>
    </row>
    <row r="238" spans="1:1" ht="21.75" customHeight="1">
      <c r="A238" s="76"/>
    </row>
    <row r="239" spans="1:1" ht="21.75" customHeight="1">
      <c r="A239" s="76"/>
    </row>
    <row r="240" spans="1:1" ht="21.75" customHeight="1">
      <c r="A240" s="76"/>
    </row>
    <row r="241" spans="1:1" ht="21.75" customHeight="1">
      <c r="A241" s="76"/>
    </row>
    <row r="242" spans="1:1" ht="21.75" customHeight="1">
      <c r="A242" s="76"/>
    </row>
    <row r="243" spans="1:1" ht="21.75" customHeight="1">
      <c r="A243" s="76"/>
    </row>
    <row r="244" spans="1:1" ht="21.75" customHeight="1">
      <c r="A244" s="76"/>
    </row>
    <row r="245" spans="1:1" ht="21.75" customHeight="1">
      <c r="A245" s="76"/>
    </row>
    <row r="246" spans="1:1" ht="21.75" customHeight="1">
      <c r="A246" s="76"/>
    </row>
    <row r="247" spans="1:1" ht="21.75" customHeight="1">
      <c r="A247" s="76"/>
    </row>
    <row r="248" spans="1:1" ht="21.75" customHeight="1">
      <c r="A248" s="76"/>
    </row>
    <row r="249" spans="1:1" ht="21.75" customHeight="1">
      <c r="A249" s="76"/>
    </row>
    <row r="250" spans="1:1" ht="21.75" customHeight="1">
      <c r="A250" s="76"/>
    </row>
    <row r="251" spans="1:1" ht="21.75" customHeight="1">
      <c r="A251" s="76"/>
    </row>
    <row r="252" spans="1:1" ht="21.75" customHeight="1">
      <c r="A252" s="76"/>
    </row>
    <row r="253" spans="1:1" ht="21.75" customHeight="1">
      <c r="A253" s="76"/>
    </row>
    <row r="254" spans="1:1" ht="21.75" customHeight="1">
      <c r="A254" s="76"/>
    </row>
    <row r="255" spans="1:1" ht="21.75" customHeight="1">
      <c r="A255" s="76"/>
    </row>
    <row r="256" spans="1:1" ht="21.75" customHeight="1">
      <c r="A256" s="76"/>
    </row>
    <row r="257" spans="1:1" ht="21.75" customHeight="1">
      <c r="A257" s="76"/>
    </row>
    <row r="258" spans="1:1" ht="21.75" customHeight="1">
      <c r="A258" s="76"/>
    </row>
  </sheetData>
  <mergeCells count="3">
    <mergeCell ref="B1:C1"/>
    <mergeCell ref="B2:C2"/>
    <mergeCell ref="B3:C3"/>
  </mergeCells>
  <pageMargins left="0.75" right="0.75" top="0.75" bottom="0.75" header="0.03" footer="0.03"/>
  <pageSetup pageOrder="overThenDown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394B4-10B4-4100-BD96-ED4D968FB086}">
  <dimension ref="A1:D239"/>
  <sheetViews>
    <sheetView workbookViewId="0">
      <selection activeCell="B9" sqref="B9"/>
    </sheetView>
  </sheetViews>
  <sheetFormatPr defaultColWidth="9" defaultRowHeight="21"/>
  <cols>
    <col min="1" max="1" width="12.85546875" style="77" customWidth="1"/>
    <col min="2" max="2" width="38.42578125" style="77" bestFit="1" customWidth="1"/>
    <col min="3" max="3" width="33.42578125" style="77" bestFit="1" customWidth="1"/>
    <col min="4" max="4" width="12.5703125" style="77" bestFit="1" customWidth="1"/>
    <col min="5" max="16384" width="9" style="77"/>
  </cols>
  <sheetData>
    <row r="1" spans="1:4">
      <c r="B1" s="99" t="s">
        <v>53</v>
      </c>
      <c r="C1" s="99"/>
    </row>
    <row r="2" spans="1:4">
      <c r="B2" s="99" t="s">
        <v>16</v>
      </c>
      <c r="C2" s="99"/>
    </row>
    <row r="3" spans="1:4">
      <c r="B3" s="99" t="s">
        <v>17</v>
      </c>
      <c r="C3" s="99"/>
    </row>
    <row r="4" spans="1:4">
      <c r="A4" s="77" t="s">
        <v>21</v>
      </c>
      <c r="B4" s="78"/>
    </row>
    <row r="5" spans="1:4">
      <c r="A5" s="31">
        <v>110001</v>
      </c>
      <c r="B5" s="31" t="s">
        <v>45</v>
      </c>
      <c r="C5" s="79">
        <f>+'บัญชีรับ-จ่าย(กระแส)'!G30</f>
        <v>0</v>
      </c>
    </row>
    <row r="6" spans="1:4">
      <c r="A6" s="31">
        <v>110002</v>
      </c>
      <c r="B6" s="31" t="s">
        <v>45</v>
      </c>
      <c r="C6" s="79">
        <v>0</v>
      </c>
    </row>
    <row r="7" spans="1:4">
      <c r="A7" s="31">
        <v>120001</v>
      </c>
      <c r="B7" s="31" t="s">
        <v>46</v>
      </c>
      <c r="C7" s="79">
        <f>+'บัญชีรับ-จ่าย(ออมทรัพย์)'!G30</f>
        <v>0</v>
      </c>
    </row>
    <row r="8" spans="1:4" s="30" customFormat="1">
      <c r="A8" s="31">
        <v>120002</v>
      </c>
      <c r="B8" s="31" t="s">
        <v>46</v>
      </c>
      <c r="C8" s="79">
        <f>+'บัญชีรับ-จ่าย(ออมทรัพย์)'!G31</f>
        <v>0</v>
      </c>
      <c r="D8" s="81"/>
    </row>
    <row r="9" spans="1:4" s="30" customFormat="1" ht="23.25">
      <c r="A9" s="31">
        <v>130001</v>
      </c>
      <c r="B9" s="31" t="s">
        <v>66</v>
      </c>
      <c r="C9" s="80">
        <f>SUMIF('บัญชีรับ-จ่าย(กระแส)'!$B:$B,งบแสดงฐานะการเงิน!$A$9,'บัญชีรับ-จ่าย(กระแส)'!$F:$F)-SUMIF('บัญชีรับ-จ่าย(กระแส)'!$B:$B,งบแสดงฐานะการเงิน!$A$9,'บัญชีรับ-จ่าย(กระแส)'!$E:$E)+SUMIF('บัญชีรับ-จ่าย(ออมทรัพย์)'!$B:$B,งบแสดงฐานะการเงิน!$A$9,'บัญชีรับ-จ่าย(ออมทรัพย์)'!$F:$F)-SUMIF('บัญชีรับ-จ่าย(ออมทรัพย์)'!$B:$B,งบแสดงฐานะการเงิน!$A$9,'บัญชีรับ-จ่าย(ออมทรัพย์)'!$E:$E)</f>
        <v>0</v>
      </c>
      <c r="D9" s="81"/>
    </row>
    <row r="10" spans="1:4" s="30" customFormat="1" ht="23.25">
      <c r="B10" s="34" t="s">
        <v>22</v>
      </c>
      <c r="C10" s="82">
        <f>SUM(C5:C9)</f>
        <v>0</v>
      </c>
      <c r="D10" s="81"/>
    </row>
    <row r="11" spans="1:4" s="30" customFormat="1">
      <c r="A11" s="34" t="s">
        <v>58</v>
      </c>
      <c r="C11" s="83"/>
      <c r="D11" s="81"/>
    </row>
    <row r="12" spans="1:4">
      <c r="A12" s="30">
        <v>310001</v>
      </c>
      <c r="B12" s="30" t="s">
        <v>56</v>
      </c>
      <c r="C12" s="79">
        <f>+'บัญชีรับ-จ่าย(กระแส)'!G6+'บัญชีรับ-จ่าย(ออมทรัพย์)'!G6</f>
        <v>0</v>
      </c>
    </row>
    <row r="13" spans="1:4" ht="23.25">
      <c r="A13" s="30">
        <v>310002</v>
      </c>
      <c r="B13" s="30" t="s">
        <v>48</v>
      </c>
      <c r="C13" s="80">
        <f>+งบแสดงผลการดำเนินงาน!D37</f>
        <v>0</v>
      </c>
      <c r="D13" s="84"/>
    </row>
    <row r="14" spans="1:4" ht="23.25">
      <c r="A14" s="30"/>
      <c r="B14" s="34" t="s">
        <v>57</v>
      </c>
      <c r="C14" s="85">
        <f>SUM(C12:C13)</f>
        <v>0</v>
      </c>
    </row>
    <row r="15" spans="1:4" ht="23.25">
      <c r="A15" s="30"/>
      <c r="B15" s="34"/>
      <c r="C15" s="85"/>
    </row>
    <row r="16" spans="1:4" ht="23.25">
      <c r="A16" s="30"/>
      <c r="B16" s="34"/>
      <c r="C16" s="85"/>
    </row>
    <row r="17" spans="1:3">
      <c r="A17" s="30"/>
      <c r="B17" s="30"/>
      <c r="C17" s="86"/>
    </row>
    <row r="18" spans="1:3">
      <c r="A18" s="30"/>
      <c r="B18" s="30"/>
      <c r="C18" s="87" t="s">
        <v>62</v>
      </c>
    </row>
    <row r="19" spans="1:3">
      <c r="A19" s="30"/>
      <c r="B19" s="30"/>
      <c r="C19" s="87" t="s">
        <v>63</v>
      </c>
    </row>
    <row r="20" spans="1:3">
      <c r="A20" s="30"/>
      <c r="B20" s="30"/>
      <c r="C20" s="87" t="s">
        <v>64</v>
      </c>
    </row>
    <row r="21" spans="1:3">
      <c r="A21" s="30"/>
      <c r="B21" s="30"/>
    </row>
    <row r="22" spans="1:3">
      <c r="A22" s="30"/>
      <c r="B22" s="30"/>
    </row>
    <row r="23" spans="1:3">
      <c r="A23" s="30"/>
      <c r="B23" s="30"/>
    </row>
    <row r="24" spans="1:3">
      <c r="A24" s="30"/>
      <c r="B24" s="30"/>
    </row>
    <row r="25" spans="1:3">
      <c r="A25" s="30"/>
      <c r="B25" s="30"/>
    </row>
    <row r="26" spans="1:3">
      <c r="A26" s="88"/>
    </row>
    <row r="27" spans="1:3">
      <c r="A27" s="88"/>
    </row>
    <row r="28" spans="1:3">
      <c r="A28" s="88"/>
    </row>
    <row r="29" spans="1:3">
      <c r="A29" s="88"/>
    </row>
    <row r="30" spans="1:3">
      <c r="A30" s="88"/>
    </row>
    <row r="31" spans="1:3">
      <c r="A31" s="88"/>
    </row>
    <row r="32" spans="1:3">
      <c r="A32" s="88"/>
    </row>
    <row r="33" spans="1:1">
      <c r="A33" s="88"/>
    </row>
    <row r="34" spans="1:1">
      <c r="A34" s="88"/>
    </row>
    <row r="35" spans="1:1">
      <c r="A35" s="88"/>
    </row>
    <row r="36" spans="1:1">
      <c r="A36" s="88"/>
    </row>
    <row r="37" spans="1:1">
      <c r="A37" s="88"/>
    </row>
    <row r="38" spans="1:1">
      <c r="A38" s="88"/>
    </row>
    <row r="39" spans="1:1">
      <c r="A39" s="88"/>
    </row>
    <row r="40" spans="1:1">
      <c r="A40" s="88"/>
    </row>
    <row r="41" spans="1:1">
      <c r="A41" s="88"/>
    </row>
    <row r="42" spans="1:1">
      <c r="A42" s="88"/>
    </row>
    <row r="43" spans="1:1">
      <c r="A43" s="88"/>
    </row>
    <row r="44" spans="1:1">
      <c r="A44" s="88"/>
    </row>
    <row r="45" spans="1:1">
      <c r="A45" s="88"/>
    </row>
    <row r="46" spans="1:1">
      <c r="A46" s="88"/>
    </row>
    <row r="47" spans="1:1">
      <c r="A47" s="88"/>
    </row>
    <row r="48" spans="1:1">
      <c r="A48" s="88"/>
    </row>
    <row r="49" spans="1:1">
      <c r="A49" s="88"/>
    </row>
    <row r="50" spans="1:1">
      <c r="A50" s="88"/>
    </row>
    <row r="51" spans="1:1">
      <c r="A51" s="88"/>
    </row>
    <row r="52" spans="1:1">
      <c r="A52" s="88"/>
    </row>
    <row r="53" spans="1:1">
      <c r="A53" s="88"/>
    </row>
    <row r="54" spans="1:1">
      <c r="A54" s="88"/>
    </row>
    <row r="55" spans="1:1">
      <c r="A55" s="88"/>
    </row>
    <row r="56" spans="1:1">
      <c r="A56" s="88"/>
    </row>
    <row r="57" spans="1:1">
      <c r="A57" s="88"/>
    </row>
    <row r="58" spans="1:1">
      <c r="A58" s="88"/>
    </row>
    <row r="59" spans="1:1">
      <c r="A59" s="88"/>
    </row>
    <row r="60" spans="1:1">
      <c r="A60" s="88"/>
    </row>
    <row r="61" spans="1:1">
      <c r="A61" s="88"/>
    </row>
    <row r="62" spans="1:1">
      <c r="A62" s="88"/>
    </row>
    <row r="63" spans="1:1">
      <c r="A63" s="88"/>
    </row>
    <row r="64" spans="1:1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  <row r="207" spans="1:1">
      <c r="A207" s="88"/>
    </row>
    <row r="208" spans="1:1">
      <c r="A208" s="88"/>
    </row>
    <row r="209" spans="1:1">
      <c r="A209" s="88"/>
    </row>
    <row r="210" spans="1:1">
      <c r="A210" s="88"/>
    </row>
    <row r="211" spans="1:1">
      <c r="A211" s="88"/>
    </row>
    <row r="212" spans="1:1">
      <c r="A212" s="88"/>
    </row>
    <row r="213" spans="1:1">
      <c r="A213" s="88"/>
    </row>
    <row r="214" spans="1:1">
      <c r="A214" s="88"/>
    </row>
    <row r="215" spans="1:1">
      <c r="A215" s="88"/>
    </row>
    <row r="216" spans="1:1">
      <c r="A216" s="88"/>
    </row>
    <row r="217" spans="1:1">
      <c r="A217" s="88"/>
    </row>
    <row r="218" spans="1:1">
      <c r="A218" s="88"/>
    </row>
    <row r="219" spans="1:1">
      <c r="A219" s="88"/>
    </row>
    <row r="220" spans="1:1">
      <c r="A220" s="88"/>
    </row>
    <row r="221" spans="1:1">
      <c r="A221" s="88"/>
    </row>
    <row r="222" spans="1:1">
      <c r="A222" s="88"/>
    </row>
    <row r="223" spans="1:1">
      <c r="A223" s="88"/>
    </row>
    <row r="224" spans="1:1">
      <c r="A224" s="88"/>
    </row>
    <row r="225" spans="1:1">
      <c r="A225" s="88"/>
    </row>
    <row r="226" spans="1:1">
      <c r="A226" s="88"/>
    </row>
    <row r="227" spans="1:1">
      <c r="A227" s="88"/>
    </row>
    <row r="228" spans="1:1">
      <c r="A228" s="88"/>
    </row>
    <row r="229" spans="1:1">
      <c r="A229" s="88"/>
    </row>
    <row r="230" spans="1:1">
      <c r="A230" s="88"/>
    </row>
    <row r="231" spans="1:1">
      <c r="A231" s="88"/>
    </row>
    <row r="232" spans="1:1">
      <c r="A232" s="88"/>
    </row>
    <row r="233" spans="1:1">
      <c r="A233" s="88"/>
    </row>
    <row r="234" spans="1:1">
      <c r="A234" s="88"/>
    </row>
    <row r="235" spans="1:1">
      <c r="A235" s="88"/>
    </row>
    <row r="236" spans="1:1">
      <c r="A236" s="88"/>
    </row>
    <row r="237" spans="1:1">
      <c r="A237" s="88"/>
    </row>
    <row r="238" spans="1:1">
      <c r="A238" s="88"/>
    </row>
    <row r="239" spans="1:1">
      <c r="A239" s="88"/>
    </row>
  </sheetData>
  <mergeCells count="3">
    <mergeCell ref="B1:C1"/>
    <mergeCell ref="B2:C2"/>
    <mergeCell ref="B3:C3"/>
  </mergeCells>
  <pageMargins left="0.75" right="0.75" top="0.75" bottom="0.75" header="0.03" footer="0.03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ผังรหัสบัญชี</vt:lpstr>
      <vt:lpstr>บัญชีรับ-จ่าย(กระแส)</vt:lpstr>
      <vt:lpstr>บัญชีรับ-จ่าย(ออมทรัพย์)</vt:lpstr>
      <vt:lpstr>งบกระทบยอด(กระแส)</vt:lpstr>
      <vt:lpstr>งบกระทบยอด(ออมทรัพย์)</vt:lpstr>
      <vt:lpstr>งบแสดงผลการดำเนินงาน</vt:lpstr>
      <vt:lpstr>งบแสดงฐานะการเงิน</vt:lpstr>
      <vt:lpstr>'งบกระทบยอด(กระแส)'!Print_Area</vt:lpstr>
      <vt:lpstr>'งบกระทบยอด(ออมทรัพย์)'!Print_Area</vt:lpstr>
      <vt:lpstr>'บัญชีรับ-จ่าย(กระแส)'!Print_Area</vt:lpstr>
      <vt:lpstr>'บัญชีรับ-จ่าย(ออมทรัพย์)'!Print_Area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อุบลวรรณา ชาติสำโรง</dc:creator>
  <cp:lastModifiedBy>ผกามาศ แก้วสุกใส</cp:lastModifiedBy>
  <cp:lastPrinted>2025-07-22T03:02:08Z</cp:lastPrinted>
  <dcterms:created xsi:type="dcterms:W3CDTF">2016-05-21T02:39:59Z</dcterms:created>
  <dcterms:modified xsi:type="dcterms:W3CDTF">2025-07-29T08:46:15Z</dcterms:modified>
</cp:coreProperties>
</file>